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New Folder\My Documents\ตกลงราคา 59\BOQ\จ้างปรับปรุงเปลี่ยนผนังห้องน้ำ อาคาร 50 พรรษาฯ ชั้น 2  (ใหม่)\"/>
    </mc:Choice>
  </mc:AlternateContent>
  <bookViews>
    <workbookView xWindow="0" yWindow="0" windowWidth="20490" windowHeight="7800" tabRatio="813" firstSheet="2" activeTab="6"/>
  </bookViews>
  <sheets>
    <sheet name="XXXXXXX" sheetId="16" state="veryHidden" r:id="rId1"/>
    <sheet name="ผ่อง" sheetId="23" state="veryHidden" r:id="rId2"/>
    <sheet name="ปร.4" sheetId="10" r:id="rId3"/>
    <sheet name="ปร.4 (ครุภัณฑ์)" sheetId="70" r:id="rId4"/>
    <sheet name="ปร.5(ก)" sheetId="62" r:id="rId5"/>
    <sheet name="ปร.5(ข)" sheetId="64" r:id="rId6"/>
    <sheet name="ปร.6" sheetId="63" r:id="rId7"/>
  </sheets>
  <externalReferences>
    <externalReference r:id="rId8"/>
  </externalReferences>
  <definedNames>
    <definedName name="_day1" localSheetId="3">#REF!</definedName>
    <definedName name="_day1">#REF!</definedName>
    <definedName name="_day10" localSheetId="3">#REF!</definedName>
    <definedName name="_day10">#REF!</definedName>
    <definedName name="_day11" localSheetId="3">#REF!</definedName>
    <definedName name="_day11">#REF!</definedName>
    <definedName name="_day12" localSheetId="3">#REF!</definedName>
    <definedName name="_day12">#REF!</definedName>
    <definedName name="_day13" localSheetId="3">#REF!</definedName>
    <definedName name="_day13">#REF!</definedName>
    <definedName name="_day19" localSheetId="3">#REF!</definedName>
    <definedName name="_day19">#REF!</definedName>
    <definedName name="_day2" localSheetId="3">#REF!</definedName>
    <definedName name="_day2">#REF!</definedName>
    <definedName name="_day3" localSheetId="3">#REF!</definedName>
    <definedName name="_day3">#REF!</definedName>
    <definedName name="_day4" localSheetId="3">#REF!</definedName>
    <definedName name="_day4">#REF!</definedName>
    <definedName name="_day5" localSheetId="3">#REF!</definedName>
    <definedName name="_day5">#REF!</definedName>
    <definedName name="_day6" localSheetId="3">#REF!</definedName>
    <definedName name="_day6">#REF!</definedName>
    <definedName name="_day7" localSheetId="3">#REF!</definedName>
    <definedName name="_day7">#REF!</definedName>
    <definedName name="_day8" localSheetId="3">#REF!</definedName>
    <definedName name="_day8">#REF!</definedName>
    <definedName name="_day9" localSheetId="3">#REF!</definedName>
    <definedName name="_day9">#REF!</definedName>
    <definedName name="cost1" localSheetId="3">#REF!</definedName>
    <definedName name="cost1">#REF!</definedName>
    <definedName name="cost10" localSheetId="3">#REF!</definedName>
    <definedName name="cost10">#REF!</definedName>
    <definedName name="cost11" localSheetId="3">#REF!</definedName>
    <definedName name="cost11">#REF!</definedName>
    <definedName name="cost12" localSheetId="3">#REF!</definedName>
    <definedName name="cost12">#REF!</definedName>
    <definedName name="cost13" localSheetId="3">#REF!</definedName>
    <definedName name="cost13">#REF!</definedName>
    <definedName name="cost2" localSheetId="3">#REF!</definedName>
    <definedName name="cost2">#REF!</definedName>
    <definedName name="cost3" localSheetId="3">#REF!</definedName>
    <definedName name="cost3">#REF!</definedName>
    <definedName name="cost4" localSheetId="3">#REF!</definedName>
    <definedName name="cost4">#REF!</definedName>
    <definedName name="cost5" localSheetId="3">#REF!</definedName>
    <definedName name="cost5">#REF!</definedName>
    <definedName name="cost6" localSheetId="3">#REF!</definedName>
    <definedName name="cost6">#REF!</definedName>
    <definedName name="cost7" localSheetId="3">#REF!</definedName>
    <definedName name="cost7">#REF!</definedName>
    <definedName name="cost8" localSheetId="3">#REF!</definedName>
    <definedName name="cost8">#REF!</definedName>
    <definedName name="cost9" localSheetId="3">#REF!</definedName>
    <definedName name="cost9">#REF!</definedName>
    <definedName name="LLOOO" localSheetId="3">#REF!</definedName>
    <definedName name="LLOOO">#REF!</definedName>
    <definedName name="_xlnm.Print_Area" localSheetId="2">ปร.4!$A$1:$J$105</definedName>
    <definedName name="_xlnm.Print_Area" localSheetId="3">'ปร.4 (ครุภัณฑ์)'!$A$1:$J$31</definedName>
    <definedName name="_xlnm.Print_Area" localSheetId="4">'ปร.5(ก)'!$B$1:$H$30</definedName>
    <definedName name="_xlnm.Print_Area" localSheetId="5">'ปร.5(ข)'!$A$1:$G$29</definedName>
    <definedName name="_xlnm.Print_Area" localSheetId="6">ปร.6!$A$1:$E$42</definedName>
    <definedName name="_xlnm.Print_Area">#REF!</definedName>
    <definedName name="PRINT_AREA_MI" localSheetId="3">#REF!</definedName>
    <definedName name="PRINT_AREA_MI">#REF!</definedName>
    <definedName name="กกกกก" localSheetId="3">#REF!</definedName>
    <definedName name="กกกกก">#REF!</definedName>
    <definedName name="งานทั่วไป" localSheetId="3">[1]ภูมิทัศน์!#REF!</definedName>
    <definedName name="งานทั่วไป">[1]ภูมิทัศน์!#REF!</definedName>
    <definedName name="งานบัวเชิงผนัง" localSheetId="3">[1]ภูมิทัศน์!#REF!</definedName>
    <definedName name="งานบัวเชิงผนัง">[1]ภูมิทัศน์!#REF!</definedName>
    <definedName name="งานประตูหน้าต่าง" localSheetId="3">[1]ภูมิทัศน์!#REF!</definedName>
    <definedName name="งานประตูหน้าต่าง">[1]ภูมิทัศน์!#REF!</definedName>
    <definedName name="งานผนัง" localSheetId="3">[1]ภูมิทัศน์!#REF!</definedName>
    <definedName name="งานผนัง">[1]ภูมิทัศน์!#REF!</definedName>
    <definedName name="งานฝ้าเพดาน" localSheetId="3">[1]ภูมิทัศน์!#REF!</definedName>
    <definedName name="งานฝ้าเพดาน">[1]ภูมิทัศน์!#REF!</definedName>
    <definedName name="งานพื้น" localSheetId="3">[1]ภูมิทัศน์!#REF!</definedName>
    <definedName name="งานพื้น">[1]ภูมิทัศน์!#REF!</definedName>
    <definedName name="งานสุขภัณฑ์" localSheetId="3">[1]ภูมิทัศน์!#REF!</definedName>
    <definedName name="งานสุขภัณฑ์">[1]ภูมิทัศน์!#REF!</definedName>
    <definedName name="งานหลังคา" localSheetId="3">[1]ภูมิทัศน์!#REF!</definedName>
    <definedName name="งานหลังคา">[1]ภูมิทัศน์!#REF!</definedName>
    <definedName name="จัดสร้าง" localSheetId="3">#REF!</definedName>
    <definedName name="จัดสร้าง">#REF!</definedName>
    <definedName name="ใช่" localSheetId="3">#REF!</definedName>
    <definedName name="ใช่">#REF!</definedName>
    <definedName name="ดด" localSheetId="3">#REF!</definedName>
    <definedName name="ดด">#REF!</definedName>
    <definedName name="วววววววว" localSheetId="3">#REF!</definedName>
    <definedName name="วววววววว">#REF!</definedName>
    <definedName name="ววววววววว" localSheetId="3">#REF!</definedName>
    <definedName name="ววววววววว">#REF!</definedName>
    <definedName name="ศาลปกครอง" localSheetId="3">#REF!</definedName>
    <definedName name="ศาลปกครอง">#REF!</definedName>
  </definedNames>
  <calcPr calcId="152511"/>
</workbook>
</file>

<file path=xl/calcChain.xml><?xml version="1.0" encoding="utf-8"?>
<calcChain xmlns="http://schemas.openxmlformats.org/spreadsheetml/2006/main">
  <c r="H15" i="10" l="1"/>
  <c r="I15" i="10" s="1"/>
  <c r="H14" i="10"/>
  <c r="I14" i="10" s="1"/>
  <c r="H13" i="10"/>
  <c r="F13" i="10"/>
  <c r="I13" i="10" l="1"/>
  <c r="H20" i="70"/>
  <c r="F20" i="70"/>
  <c r="H19" i="70"/>
  <c r="F19" i="70"/>
  <c r="H18" i="70"/>
  <c r="F18" i="70"/>
  <c r="H17" i="70"/>
  <c r="F17" i="70"/>
  <c r="I18" i="70" l="1"/>
  <c r="I20" i="70"/>
  <c r="I17" i="70"/>
  <c r="I19" i="70"/>
  <c r="B28" i="63" l="1"/>
  <c r="A6" i="63"/>
  <c r="A7" i="63"/>
  <c r="A8" i="63"/>
  <c r="A9" i="63"/>
  <c r="B12" i="62" l="1"/>
  <c r="H22" i="70" l="1"/>
  <c r="D15" i="64" s="1"/>
  <c r="F22" i="70"/>
  <c r="E15" i="64" l="1"/>
  <c r="H17" i="10"/>
  <c r="E16" i="62" s="1"/>
  <c r="F17" i="10"/>
  <c r="D16" i="62" s="1"/>
  <c r="I22" i="70"/>
  <c r="A5" i="70"/>
  <c r="A6" i="70"/>
  <c r="E6" i="70"/>
  <c r="A7" i="70"/>
  <c r="A8" i="70"/>
  <c r="J9" i="70"/>
  <c r="F16" i="62" l="1"/>
  <c r="E26" i="64"/>
  <c r="C17" i="63" s="1"/>
  <c r="C18" i="63" s="1"/>
  <c r="I17" i="10"/>
  <c r="F27" i="62" l="1"/>
  <c r="C15" i="63" s="1"/>
  <c r="A11" i="64"/>
  <c r="A9" i="64"/>
  <c r="B10" i="62"/>
  <c r="A8" i="64"/>
  <c r="A7" i="64"/>
  <c r="B9" i="62"/>
  <c r="B8" i="62"/>
  <c r="A6" i="64"/>
  <c r="B7" i="62"/>
  <c r="C25" i="63" l="1"/>
</calcChain>
</file>

<file path=xl/sharedStrings.xml><?xml version="1.0" encoding="utf-8"?>
<sst xmlns="http://schemas.openxmlformats.org/spreadsheetml/2006/main" count="131" uniqueCount="72">
  <si>
    <t>สรุป</t>
  </si>
  <si>
    <t>ค่าแรงงาน</t>
  </si>
  <si>
    <t>ค่าก่อสร้าง</t>
  </si>
  <si>
    <t>จำนวน</t>
  </si>
  <si>
    <t>หน่วย</t>
  </si>
  <si>
    <t>จำนวนเงิน</t>
  </si>
  <si>
    <t>หมายเหตุ</t>
  </si>
  <si>
    <t>ค่าวัสดุและแรงงาน</t>
  </si>
  <si>
    <t>ราคาต่อหน่วย</t>
  </si>
  <si>
    <t xml:space="preserve">                                                                                                                                  </t>
  </si>
  <si>
    <t>ลำดับที่</t>
  </si>
  <si>
    <t>รายการ</t>
  </si>
  <si>
    <t xml:space="preserve"> </t>
  </si>
  <si>
    <t>หน่วย : บาท</t>
  </si>
  <si>
    <t xml:space="preserve"> แบบ ปร. 5 (ก)</t>
  </si>
  <si>
    <t>แบบ  ปร. 4     ที่แนบ      มีจำนวน                                                   หน้า</t>
  </si>
  <si>
    <t>รวมค่าก่อสร้าง</t>
  </si>
  <si>
    <t xml:space="preserve"> แบบ ปร. 5 (ข)</t>
  </si>
  <si>
    <t>ค่างาน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</si>
  <si>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</si>
  <si>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</si>
  <si>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</si>
  <si>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</si>
  <si>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แบบแสดงรายการ ปริมาณงาน และราคา</t>
  </si>
  <si>
    <t xml:space="preserve">  เงื่อนไขการใช้ตาราง Factor F</t>
  </si>
  <si>
    <t>แบบสรุปค่าก่อสร้าง</t>
  </si>
  <si>
    <t>แบบสรุปค่าครุภัณฑ์จัดซื้อ</t>
  </si>
  <si>
    <t xml:space="preserve">                      ราคากลาง</t>
  </si>
  <si>
    <t>รวมค่าก่อสร้างทั้งโครงการ/งานก่อสร้าง</t>
  </si>
  <si>
    <t>หมวดระบบระบายอากาศ</t>
  </si>
  <si>
    <t>รวม 1 หมวดระบบระบายอากาศ</t>
  </si>
  <si>
    <t xml:space="preserve">แบบ  ปร. 4     </t>
  </si>
  <si>
    <t>ที่แนบมีจำนวน</t>
  </si>
  <si>
    <t>หน้า</t>
  </si>
  <si>
    <t xml:space="preserve"> ชุด</t>
  </si>
  <si>
    <t>จำนวน          1</t>
  </si>
  <si>
    <t>แบบ ปร. 4 และ ปร. 5  ที่แนบ</t>
  </si>
  <si>
    <t xml:space="preserve">               </t>
  </si>
  <si>
    <t>แบบ ปร.6</t>
  </si>
  <si>
    <t xml:space="preserve">  แบบ ปร.4 (ครุภัณฑ์)</t>
  </si>
  <si>
    <t xml:space="preserve">  แบบ ปร.4  </t>
  </si>
  <si>
    <t>ค่างานส่วนที่ 1 ค่างานต้นทุน (คำนวณในราคาทุน)</t>
  </si>
  <si>
    <t>ค่างานส่วนที่ 2 หมวดงานครุภัณฑ์จัดซื้อ หรือสั่งซื้อ</t>
  </si>
  <si>
    <t>ราคารวมค่าภาษีมูลค่าเพิ่ม (VAT)   7 %</t>
  </si>
  <si>
    <t>เงินล่วงหน้าจ่าย............…...%</t>
  </si>
  <si>
    <t>ค่าแรง</t>
  </si>
  <si>
    <t>ดอกเบี้ยเงินกู้.........6.......……%</t>
  </si>
  <si>
    <t>ภาษีมูลค่าเพิ่ม.........7.....……%</t>
  </si>
  <si>
    <t>คำนวณราคากลางโดย : นายอมรพันธ์   ลาภสาร</t>
  </si>
  <si>
    <t>เงินประกันผลงานหัก........….%</t>
  </si>
  <si>
    <t xml:space="preserve">ติดตั้งผนังกั้นห้องน้ำสำเร็จรูป  รุ่น WILLY 25 MFF ผลิตจากแผ่น MFF (Melamine Face Foamboard) ความหนาของแผ่นกันกลาง,ประตู,เสากลาง,เสาข้างรวมผิวเมลามีน 2 ด้าน ความหนาที่ 25 มม.ปิดผิวด้วย PVC เกรด A ทั้ง 4 ด้านโดยรอบแผ่น MFF ผลิตจาก โพลียูรีเทนโฟมชนิดหนาแน่นพิเศษและชุดประตูห้องน้ำสำเร็จรูป  พร้อมอุปกรณ์ </t>
  </si>
  <si>
    <t>ห้อง</t>
  </si>
  <si>
    <t>งานรือถอนผนังห้องน้ำสำเร็จรูปพร้อมชุดประตู  (รื้อขนไป)</t>
  </si>
  <si>
    <t>งานระบบกริ่งสัญญาณเรียกพยาบาลฉุกเฉิน  (รื้อติดตั้งคืน)</t>
  </si>
  <si>
    <t>หมวดงานผนังสำเร็จรูป</t>
  </si>
  <si>
    <t>รวม 1 หมวดงานผนังสำเร็จรูป</t>
  </si>
  <si>
    <t>ชื่อโครงการ/งานก่อสร้าง : เปลี่นยผนังห้องน้ำ</t>
  </si>
  <si>
    <t>สถานที่ก่อสร้าง : อาคาร50พรรษาฯ ชั้น2 โรงพยาบาลสรรพสิทธิประสงค์ จังหวัดอุบลราชธานี</t>
  </si>
  <si>
    <t>หน่วยงานเจ้าของโครงการ/งานก่อสร้าง : งานธุรการ</t>
  </si>
  <si>
    <t>แบบเลขที่ :  003/59</t>
  </si>
  <si>
    <t>คณะกรรมการกำหนดราคากลาง</t>
  </si>
  <si>
    <t>(ลงชื่อ)...................................................................ประธานกรรมการฯ</t>
  </si>
  <si>
    <t xml:space="preserve">                                           (นายปรีดา  อิทธิธรรมบูรณ์)        รองผู้อำนวยการฝ่ายการแพทย์</t>
  </si>
  <si>
    <t>(ลงชื่อ)...................................................................กรรมการฯ</t>
  </si>
  <si>
    <t xml:space="preserve">                                           (นางจันทนา      พรมเกตุ)            เจ้าพนักงานธุรการชำนาญงาน</t>
  </si>
  <si>
    <t xml:space="preserve">                                       (นายกฤษณะ  สิงห์เรือง)       นายช่างเทคนิคชำนาญงาน</t>
  </si>
  <si>
    <t>ราคาค่า Factor F. 0.3074</t>
  </si>
  <si>
    <t>คำนวณราคากลาง เมื่อวันที่ 18 พฤษภาคม 2560</t>
  </si>
  <si>
    <t>คำนวณราคากลางเมื่อ  18 พฤษภาคม 2560</t>
  </si>
  <si>
    <t>คำนวณราคากลาง เมื่อ 18 พฤษภาคม 2560</t>
  </si>
  <si>
    <t>คำนวณราคากลาง เมื่อวันที่  18 พฤษภาคม 2560</t>
  </si>
  <si>
    <t>ตามคำสั่งจังหวัดอุบลราชธานี ที่.........................../2560  ลงวันที่..............................................................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</si>
</sst>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_);_(* \(#,##0\);_(* &quot;-&quot;??_);_(@_)"/>
    <numFmt numFmtId="188" formatCode="t0.00E+00"/>
    <numFmt numFmtId="189" formatCode="&quot;฿&quot;t#,##0_);\(&quot;฿&quot;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(* #,##0.00_);_(* \(#,##0.00\);_(* &quot;-&quot;??_);_(@_)"/>
    <numFmt numFmtId="201" formatCode="_-* #,##0_-;\-* #,##0_-;_-* &quot;-&quot;??_-;_-@_-"/>
  </numFmts>
  <fonts count="39">
    <font>
      <sz val="14"/>
      <name val="AngsanaUPC"/>
      <charset val="222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b/>
      <sz val="14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b/>
      <sz val="15"/>
      <name val="Cordia New"/>
      <family val="2"/>
    </font>
    <font>
      <b/>
      <sz val="15"/>
      <name val="EucrosiaUPC"/>
      <family val="1"/>
      <charset val="222"/>
    </font>
    <font>
      <b/>
      <sz val="16"/>
      <name val="IrisUPC"/>
      <family val="2"/>
      <charset val="222"/>
    </font>
    <font>
      <b/>
      <sz val="16"/>
      <name val="IrisUPC"/>
      <family val="2"/>
    </font>
    <font>
      <b/>
      <sz val="12"/>
      <name val="Cordia New"/>
      <family val="2"/>
    </font>
    <font>
      <b/>
      <sz val="17"/>
      <name val="IrisUPC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6"/>
      <name val="EucrosiaUPC"/>
      <family val="1"/>
    </font>
    <font>
      <sz val="13"/>
      <name val="Cordia New"/>
      <family val="2"/>
    </font>
    <font>
      <b/>
      <sz val="14"/>
      <color rgb="FF333399"/>
      <name val="Cordia New"/>
      <family val="2"/>
    </font>
    <font>
      <b/>
      <sz val="15"/>
      <color rgb="FFC00000"/>
      <name val="EucrosiaUPC"/>
      <family val="1"/>
      <charset val="222"/>
    </font>
    <font>
      <sz val="12"/>
      <name val="Angsana New"/>
      <family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0">
    <xf numFmtId="0" fontId="0" fillId="0" borderId="0"/>
    <xf numFmtId="0" fontId="4" fillId="0" borderId="0">
      <alignment vertical="center"/>
    </xf>
    <xf numFmtId="198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189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0" fillId="0" borderId="0"/>
    <xf numFmtId="0" fontId="13" fillId="0" borderId="0"/>
    <xf numFmtId="9" fontId="5" fillId="2" borderId="0"/>
    <xf numFmtId="0" fontId="14" fillId="3" borderId="1">
      <alignment horizontal="centerContinuous" vertical="top"/>
    </xf>
    <xf numFmtId="0" fontId="5" fillId="0" borderId="0" applyFill="0" applyBorder="0" applyAlignment="0"/>
    <xf numFmtId="193" fontId="9" fillId="0" borderId="0" applyFill="0" applyBorder="0" applyAlignment="0"/>
    <xf numFmtId="0" fontId="12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191" fontId="3" fillId="0" borderId="0" applyFont="0" applyFill="0" applyBorder="0" applyAlignment="0" applyProtection="0"/>
    <xf numFmtId="0" fontId="14" fillId="3" borderId="1">
      <alignment horizontal="centerContinuous" vertical="top"/>
    </xf>
    <xf numFmtId="193" fontId="9" fillId="0" borderId="0" applyFont="0" applyFill="0" applyBorder="0" applyAlignment="0" applyProtection="0"/>
    <xf numFmtId="14" fontId="17" fillId="0" borderId="0" applyFill="0" applyBorder="0" applyAlignment="0"/>
    <xf numFmtId="15" fontId="18" fillId="4" borderId="0">
      <alignment horizontal="centerContinuous"/>
    </xf>
    <xf numFmtId="191" fontId="3" fillId="0" borderId="0" applyFill="0" applyBorder="0" applyAlignment="0"/>
    <xf numFmtId="193" fontId="9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38" fontId="15" fillId="3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5" fillId="5" borderId="4" applyNumberFormat="0" applyBorder="0" applyAlignment="0" applyProtection="0"/>
    <xf numFmtId="191" fontId="3" fillId="0" borderId="0" applyFill="0" applyBorder="0" applyAlignment="0"/>
    <xf numFmtId="193" fontId="9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195" fontId="2" fillId="0" borderId="0"/>
    <xf numFmtId="0" fontId="11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6" fillId="0" borderId="0" applyFont="0" applyFill="0" applyBorder="0" applyAlignment="0" applyProtection="0"/>
    <xf numFmtId="191" fontId="3" fillId="0" borderId="0" applyFill="0" applyBorder="0" applyAlignment="0"/>
    <xf numFmtId="193" fontId="9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0" fontId="20" fillId="2" borderId="0"/>
    <xf numFmtId="49" fontId="17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8" applyNumberFormat="0" applyFont="0" applyBorder="0" applyAlignment="0" applyProtection="0"/>
    <xf numFmtId="43" fontId="22" fillId="0" borderId="0" applyFont="0" applyFill="0" applyBorder="0" applyAlignment="0" applyProtection="0"/>
    <xf numFmtId="37" fontId="32" fillId="0" borderId="0"/>
    <xf numFmtId="43" fontId="33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22" fillId="0" borderId="0" xfId="0" applyFont="1"/>
    <xf numFmtId="0" fontId="22" fillId="0" borderId="0" xfId="0" applyFont="1" applyFill="1" applyBorder="1"/>
    <xf numFmtId="0" fontId="22" fillId="0" borderId="5" xfId="0" applyFont="1" applyFill="1" applyBorder="1"/>
    <xf numFmtId="0" fontId="24" fillId="0" borderId="0" xfId="0" applyFont="1"/>
    <xf numFmtId="0" fontId="22" fillId="0" borderId="7" xfId="0" applyFont="1" applyFill="1" applyBorder="1"/>
    <xf numFmtId="0" fontId="22" fillId="0" borderId="6" xfId="0" applyFont="1" applyFill="1" applyBorder="1"/>
    <xf numFmtId="0" fontId="22" fillId="0" borderId="0" xfId="0" applyFont="1" applyFill="1"/>
    <xf numFmtId="187" fontId="22" fillId="6" borderId="5" xfId="60" applyNumberFormat="1" applyFont="1" applyFill="1" applyBorder="1"/>
    <xf numFmtId="187" fontId="22" fillId="6" borderId="8" xfId="60" applyNumberFormat="1" applyFont="1" applyFill="1" applyBorder="1"/>
    <xf numFmtId="187" fontId="22" fillId="0" borderId="0" xfId="60" applyNumberFormat="1" applyFont="1"/>
    <xf numFmtId="187" fontId="22" fillId="0" borderId="0" xfId="60" quotePrefix="1" applyNumberFormat="1" applyFont="1" applyAlignment="1">
      <alignment horizontal="left"/>
    </xf>
    <xf numFmtId="187" fontId="22" fillId="7" borderId="0" xfId="60" applyNumberFormat="1" applyFont="1" applyFill="1"/>
    <xf numFmtId="187" fontId="22" fillId="0" borderId="5" xfId="60" applyNumberFormat="1" applyFont="1" applyBorder="1"/>
    <xf numFmtId="0" fontId="25" fillId="0" borderId="0" xfId="0" applyFont="1"/>
    <xf numFmtId="187" fontId="25" fillId="6" borderId="0" xfId="60" applyNumberFormat="1" applyFont="1" applyFill="1" applyAlignment="1"/>
    <xf numFmtId="187" fontId="22" fillId="6" borderId="5" xfId="60" applyNumberFormat="1" applyFont="1" applyFill="1" applyBorder="1" applyAlignment="1">
      <alignment horizontal="left"/>
    </xf>
    <xf numFmtId="0" fontId="22" fillId="0" borderId="0" xfId="0" applyFont="1" applyAlignment="1">
      <alignment horizontal="left"/>
    </xf>
    <xf numFmtId="187" fontId="22" fillId="0" borderId="0" xfId="60" applyNumberFormat="1" applyFont="1" applyBorder="1"/>
    <xf numFmtId="187" fontId="22" fillId="6" borderId="20" xfId="60" applyNumberFormat="1" applyFont="1" applyFill="1" applyBorder="1"/>
    <xf numFmtId="187" fontId="22" fillId="6" borderId="0" xfId="60" applyNumberFormat="1" applyFont="1" applyFill="1" applyBorder="1"/>
    <xf numFmtId="0" fontId="22" fillId="0" borderId="0" xfId="0" applyFont="1" applyBorder="1"/>
    <xf numFmtId="187" fontId="22" fillId="0" borderId="20" xfId="60" applyNumberFormat="1" applyFont="1" applyBorder="1"/>
    <xf numFmtId="187" fontId="22" fillId="6" borderId="6" xfId="60" applyNumberFormat="1" applyFont="1" applyFill="1" applyBorder="1"/>
    <xf numFmtId="187" fontId="22" fillId="6" borderId="21" xfId="60" applyNumberFormat="1" applyFont="1" applyFill="1" applyBorder="1"/>
    <xf numFmtId="187" fontId="22" fillId="6" borderId="23" xfId="60" applyNumberFormat="1" applyFont="1" applyFill="1" applyBorder="1"/>
    <xf numFmtId="187" fontId="22" fillId="6" borderId="0" xfId="60" applyNumberFormat="1" applyFont="1" applyFill="1" applyBorder="1" applyAlignment="1">
      <alignment horizontal="center"/>
    </xf>
    <xf numFmtId="187" fontId="22" fillId="6" borderId="12" xfId="60" applyNumberFormat="1" applyFont="1" applyFill="1" applyBorder="1" applyAlignment="1">
      <alignment horizontal="center"/>
    </xf>
    <xf numFmtId="0" fontId="23" fillId="0" borderId="0" xfId="0" applyFont="1" applyAlignment="1"/>
    <xf numFmtId="187" fontId="22" fillId="6" borderId="22" xfId="60" applyNumberFormat="1" applyFont="1" applyFill="1" applyBorder="1"/>
    <xf numFmtId="187" fontId="22" fillId="0" borderId="23" xfId="60" applyNumberFormat="1" applyFont="1" applyBorder="1"/>
    <xf numFmtId="0" fontId="22" fillId="0" borderId="23" xfId="0" applyFont="1" applyFill="1" applyBorder="1"/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87" fontId="26" fillId="6" borderId="0" xfId="60" applyNumberFormat="1" applyFont="1" applyFill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24" xfId="0" applyFont="1" applyBorder="1"/>
    <xf numFmtId="187" fontId="21" fillId="6" borderId="21" xfId="60" applyNumberFormat="1" applyFont="1" applyFill="1" applyBorder="1" applyAlignment="1">
      <alignment horizontal="center"/>
    </xf>
    <xf numFmtId="187" fontId="21" fillId="6" borderId="10" xfId="60" applyNumberFormat="1" applyFont="1" applyFill="1" applyBorder="1" applyAlignment="1">
      <alignment horizontal="center"/>
    </xf>
    <xf numFmtId="187" fontId="21" fillId="6" borderId="27" xfId="60" applyNumberFormat="1" applyFont="1" applyFill="1" applyBorder="1"/>
    <xf numFmtId="187" fontId="21" fillId="6" borderId="16" xfId="60" quotePrefix="1" applyNumberFormat="1" applyFont="1" applyFill="1" applyBorder="1" applyAlignment="1">
      <alignment vertical="top"/>
    </xf>
    <xf numFmtId="187" fontId="21" fillId="6" borderId="28" xfId="60" quotePrefix="1" applyNumberFormat="1" applyFont="1" applyFill="1" applyBorder="1" applyAlignment="1">
      <alignment vertical="top"/>
    </xf>
    <xf numFmtId="187" fontId="21" fillId="6" borderId="17" xfId="60" quotePrefix="1" applyNumberFormat="1" applyFont="1" applyFill="1" applyBorder="1" applyAlignment="1">
      <alignment vertical="top"/>
    </xf>
    <xf numFmtId="187" fontId="21" fillId="7" borderId="0" xfId="60" applyNumberFormat="1" applyFont="1" applyFill="1" applyAlignment="1">
      <alignment horizontal="right"/>
    </xf>
    <xf numFmtId="187" fontId="21" fillId="6" borderId="9" xfId="60" applyNumberFormat="1" applyFont="1" applyFill="1" applyBorder="1" applyAlignment="1">
      <alignment horizontal="center"/>
    </xf>
    <xf numFmtId="0" fontId="28" fillId="9" borderId="10" xfId="0" applyFont="1" applyFill="1" applyBorder="1" applyAlignment="1">
      <alignment horizontal="center"/>
    </xf>
    <xf numFmtId="0" fontId="21" fillId="9" borderId="10" xfId="0" applyFont="1" applyFill="1" applyBorder="1" applyAlignment="1">
      <alignment horizontal="center" vertical="center"/>
    </xf>
    <xf numFmtId="187" fontId="22" fillId="11" borderId="10" xfId="60" applyNumberFormat="1" applyFont="1" applyFill="1" applyBorder="1"/>
    <xf numFmtId="187" fontId="21" fillId="8" borderId="25" xfId="60" applyNumberFormat="1" applyFont="1" applyFill="1" applyBorder="1" applyAlignment="1">
      <alignment horizontal="center"/>
    </xf>
    <xf numFmtId="187" fontId="35" fillId="8" borderId="5" xfId="60" applyNumberFormat="1" applyFont="1" applyFill="1" applyBorder="1"/>
    <xf numFmtId="187" fontId="35" fillId="8" borderId="5" xfId="60" applyNumberFormat="1" applyFont="1" applyFill="1" applyBorder="1" applyAlignment="1">
      <alignment horizontal="left"/>
    </xf>
    <xf numFmtId="187" fontId="35" fillId="8" borderId="23" xfId="60" applyNumberFormat="1" applyFont="1" applyFill="1" applyBorder="1" applyAlignment="1">
      <alignment horizontal="left"/>
    </xf>
    <xf numFmtId="187" fontId="37" fillId="0" borderId="0" xfId="60" applyNumberFormat="1" applyFont="1" applyAlignment="1"/>
    <xf numFmtId="187" fontId="21" fillId="8" borderId="27" xfId="60" applyNumberFormat="1" applyFont="1" applyFill="1" applyBorder="1"/>
    <xf numFmtId="187" fontId="21" fillId="13" borderId="14" xfId="60" applyNumberFormat="1" applyFont="1" applyFill="1" applyBorder="1"/>
    <xf numFmtId="0" fontId="21" fillId="9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1" fillId="0" borderId="6" xfId="0" applyFont="1" applyFill="1" applyBorder="1"/>
    <xf numFmtId="0" fontId="21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43" fontId="22" fillId="0" borderId="6" xfId="69" applyFont="1" applyFill="1" applyBorder="1"/>
    <xf numFmtId="0" fontId="22" fillId="0" borderId="0" xfId="0" applyFont="1" applyFill="1" applyBorder="1" applyAlignment="1">
      <alignment horizontal="center"/>
    </xf>
    <xf numFmtId="187" fontId="22" fillId="6" borderId="0" xfId="60" applyNumberFormat="1" applyFont="1" applyFill="1" applyBorder="1" applyAlignment="1">
      <alignment horizontal="left"/>
    </xf>
    <xf numFmtId="187" fontId="22" fillId="7" borderId="0" xfId="60" applyNumberFormat="1" applyFont="1" applyFill="1" applyBorder="1"/>
    <xf numFmtId="187" fontId="22" fillId="6" borderId="5" xfId="60" applyNumberFormat="1" applyFont="1" applyFill="1" applyBorder="1" applyAlignment="1">
      <alignment horizontal="center"/>
    </xf>
    <xf numFmtId="187" fontId="22" fillId="6" borderId="13" xfId="60" applyNumberFormat="1" applyFont="1" applyFill="1" applyBorder="1"/>
    <xf numFmtId="0" fontId="22" fillId="0" borderId="0" xfId="0" applyFont="1" applyAlignment="1"/>
    <xf numFmtId="187" fontId="22" fillId="0" borderId="0" xfId="60" applyNumberFormat="1" applyFont="1" applyAlignment="1"/>
    <xf numFmtId="187" fontId="22" fillId="0" borderId="5" xfId="60" applyNumberFormat="1" applyFont="1" applyFill="1" applyBorder="1"/>
    <xf numFmtId="187" fontId="22" fillId="0" borderId="5" xfId="60" applyNumberFormat="1" applyFont="1" applyFill="1" applyBorder="1" applyAlignment="1">
      <alignment horizontal="left"/>
    </xf>
    <xf numFmtId="187" fontId="22" fillId="0" borderId="6" xfId="60" applyNumberFormat="1" applyFont="1" applyFill="1" applyBorder="1" applyAlignment="1">
      <alignment horizontal="left"/>
    </xf>
    <xf numFmtId="43" fontId="22" fillId="6" borderId="5" xfId="60" applyNumberFormat="1" applyFont="1" applyFill="1" applyBorder="1"/>
    <xf numFmtId="187" fontId="22" fillId="0" borderId="5" xfId="60" applyNumberFormat="1" applyFont="1" applyBorder="1" applyAlignment="1">
      <alignment horizontal="left"/>
    </xf>
    <xf numFmtId="187" fontId="22" fillId="7" borderId="0" xfId="60" applyNumberFormat="1" applyFont="1" applyFill="1" applyBorder="1" applyAlignment="1">
      <alignment horizontal="right"/>
    </xf>
    <xf numFmtId="187" fontId="21" fillId="0" borderId="0" xfId="60" applyNumberFormat="1" applyFont="1"/>
    <xf numFmtId="0" fontId="34" fillId="0" borderId="0" xfId="0" applyFont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9" borderId="4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87" fontId="22" fillId="6" borderId="0" xfId="6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87" fontId="29" fillId="0" borderId="0" xfId="60" applyNumberFormat="1" applyFont="1" applyAlignment="1">
      <alignment horizontal="center"/>
    </xf>
    <xf numFmtId="200" fontId="22" fillId="6" borderId="5" xfId="60" applyNumberFormat="1" applyFont="1" applyFill="1" applyBorder="1"/>
    <xf numFmtId="200" fontId="22" fillId="10" borderId="10" xfId="60" applyNumberFormat="1" applyFont="1" applyFill="1" applyBorder="1"/>
    <xf numFmtId="187" fontId="35" fillId="0" borderId="5" xfId="60" applyNumberFormat="1" applyFont="1" applyFill="1" applyBorder="1"/>
    <xf numFmtId="187" fontId="35" fillId="0" borderId="5" xfId="60" applyNumberFormat="1" applyFont="1" applyFill="1" applyBorder="1" applyAlignment="1">
      <alignment horizontal="left"/>
    </xf>
    <xf numFmtId="187" fontId="35" fillId="0" borderId="23" xfId="60" applyNumberFormat="1" applyFont="1" applyFill="1" applyBorder="1" applyAlignment="1">
      <alignment horizontal="left"/>
    </xf>
    <xf numFmtId="187" fontId="21" fillId="0" borderId="5" xfId="60" applyNumberFormat="1" applyFont="1" applyFill="1" applyBorder="1" applyAlignment="1">
      <alignment horizontal="center"/>
    </xf>
    <xf numFmtId="2" fontId="21" fillId="0" borderId="6" xfId="0" applyNumberFormat="1" applyFont="1" applyFill="1" applyBorder="1"/>
    <xf numFmtId="201" fontId="22" fillId="0" borderId="6" xfId="69" applyNumberFormat="1" applyFont="1" applyFill="1" applyBorder="1"/>
    <xf numFmtId="0" fontId="22" fillId="0" borderId="6" xfId="0" applyFont="1" applyFill="1" applyBorder="1" applyAlignment="1">
      <alignment horizontal="left" wrapText="1"/>
    </xf>
    <xf numFmtId="201" fontId="22" fillId="0" borderId="6" xfId="67" applyNumberFormat="1" applyFont="1" applyFill="1" applyBorder="1"/>
    <xf numFmtId="187" fontId="21" fillId="6" borderId="0" xfId="60" applyNumberFormat="1" applyFont="1" applyFill="1" applyBorder="1" applyAlignment="1">
      <alignment horizontal="center" vertical="center"/>
    </xf>
    <xf numFmtId="187" fontId="21" fillId="6" borderId="0" xfId="60" quotePrefix="1" applyNumberFormat="1" applyFont="1" applyFill="1" applyBorder="1" applyAlignment="1">
      <alignment vertical="top"/>
    </xf>
    <xf numFmtId="0" fontId="22" fillId="0" borderId="5" xfId="0" applyFont="1" applyFill="1" applyBorder="1" applyAlignment="1">
      <alignment horizontal="center"/>
    </xf>
    <xf numFmtId="49" fontId="38" fillId="0" borderId="6" xfId="0" applyNumberFormat="1" applyFont="1" applyBorder="1" applyAlignment="1">
      <alignment horizontal="left" vertical="center"/>
    </xf>
    <xf numFmtId="0" fontId="38" fillId="0" borderId="6" xfId="0" applyFont="1" applyBorder="1" applyAlignment="1">
      <alignment vertical="center"/>
    </xf>
    <xf numFmtId="0" fontId="22" fillId="0" borderId="11" xfId="0" applyFont="1" applyFill="1" applyBorder="1"/>
    <xf numFmtId="43" fontId="21" fillId="0" borderId="11" xfId="69" applyFont="1" applyFill="1" applyBorder="1"/>
    <xf numFmtId="0" fontId="21" fillId="9" borderId="4" xfId="0" applyFont="1" applyFill="1" applyBorder="1" applyAlignment="1">
      <alignment horizontal="center"/>
    </xf>
    <xf numFmtId="0" fontId="21" fillId="9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1" fillId="9" borderId="4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1" fillId="9" borderId="9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vertical="center"/>
    </xf>
    <xf numFmtId="0" fontId="21" fillId="9" borderId="18" xfId="0" applyFont="1" applyFill="1" applyBorder="1" applyAlignment="1">
      <alignment horizontal="center"/>
    </xf>
    <xf numFmtId="0" fontId="21" fillId="9" borderId="19" xfId="0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187" fontId="21" fillId="0" borderId="26" xfId="60" applyNumberFormat="1" applyFont="1" applyBorder="1" applyAlignment="1">
      <alignment horizontal="right"/>
    </xf>
    <xf numFmtId="187" fontId="21" fillId="0" borderId="15" xfId="60" applyNumberFormat="1" applyFont="1" applyBorder="1" applyAlignment="1">
      <alignment horizontal="right"/>
    </xf>
    <xf numFmtId="187" fontId="36" fillId="12" borderId="9" xfId="60" applyNumberFormat="1" applyFont="1" applyFill="1" applyBorder="1" applyAlignment="1">
      <alignment horizontal="center" vertical="center"/>
    </xf>
    <xf numFmtId="187" fontId="36" fillId="12" borderId="10" xfId="6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6" fillId="12" borderId="10" xfId="0" applyFont="1" applyFill="1" applyBorder="1" applyAlignment="1">
      <alignment vertical="center"/>
    </xf>
    <xf numFmtId="187" fontId="26" fillId="6" borderId="0" xfId="60" applyNumberFormat="1" applyFont="1" applyFill="1" applyAlignment="1">
      <alignment horizontal="center"/>
    </xf>
    <xf numFmtId="187" fontId="21" fillId="0" borderId="0" xfId="60" applyNumberFormat="1" applyFont="1" applyBorder="1" applyAlignment="1">
      <alignment horizontal="center"/>
    </xf>
    <xf numFmtId="187" fontId="21" fillId="0" borderId="24" xfId="60" applyNumberFormat="1" applyFont="1" applyBorder="1" applyAlignment="1">
      <alignment horizontal="center"/>
    </xf>
    <xf numFmtId="187" fontId="21" fillId="8" borderId="9" xfId="60" applyNumberFormat="1" applyFont="1" applyFill="1" applyBorder="1" applyAlignment="1">
      <alignment horizontal="center" vertical="center"/>
    </xf>
    <xf numFmtId="187" fontId="21" fillId="8" borderId="10" xfId="6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87" fontId="27" fillId="6" borderId="0" xfId="60" applyNumberFormat="1" applyFont="1" applyFill="1" applyAlignment="1">
      <alignment horizontal="center"/>
    </xf>
    <xf numFmtId="0" fontId="21" fillId="8" borderId="10" xfId="0" applyFont="1" applyFill="1" applyBorder="1" applyAlignment="1">
      <alignment vertical="center"/>
    </xf>
    <xf numFmtId="187" fontId="22" fillId="0" borderId="0" xfId="60" applyNumberFormat="1" applyFont="1" applyAlignment="1">
      <alignment horizontal="center"/>
    </xf>
    <xf numFmtId="187" fontId="22" fillId="7" borderId="0" xfId="60" applyNumberFormat="1" applyFont="1" applyFill="1" applyBorder="1" applyAlignment="1">
      <alignment horizontal="left"/>
    </xf>
    <xf numFmtId="187" fontId="22" fillId="6" borderId="0" xfId="60" applyNumberFormat="1" applyFont="1" applyFill="1" applyBorder="1" applyAlignment="1">
      <alignment horizontal="center"/>
    </xf>
    <xf numFmtId="187" fontId="29" fillId="0" borderId="0" xfId="60" applyNumberFormat="1" applyFont="1" applyAlignment="1">
      <alignment horizontal="center"/>
    </xf>
    <xf numFmtId="187" fontId="22" fillId="7" borderId="0" xfId="60" quotePrefix="1" applyNumberFormat="1" applyFont="1" applyFill="1" applyBorder="1" applyAlignment="1">
      <alignment horizontal="left"/>
    </xf>
    <xf numFmtId="187" fontId="21" fillId="14" borderId="9" xfId="60" applyNumberFormat="1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187" fontId="21" fillId="14" borderId="10" xfId="60" applyNumberFormat="1" applyFont="1" applyFill="1" applyBorder="1" applyAlignment="1">
      <alignment horizontal="center" vertical="center"/>
    </xf>
    <xf numFmtId="187" fontId="21" fillId="6" borderId="9" xfId="60" applyNumberFormat="1" applyFont="1" applyFill="1" applyBorder="1" applyAlignment="1">
      <alignment horizontal="center" vertical="center"/>
    </xf>
    <xf numFmtId="187" fontId="21" fillId="6" borderId="21" xfId="60" applyNumberFormat="1" applyFont="1" applyFill="1" applyBorder="1" applyAlignment="1">
      <alignment horizontal="center" vertical="center"/>
    </xf>
    <xf numFmtId="187" fontId="21" fillId="6" borderId="10" xfId="60" applyNumberFormat="1" applyFont="1" applyFill="1" applyBorder="1" applyAlignment="1">
      <alignment horizontal="center" vertical="center"/>
    </xf>
    <xf numFmtId="187" fontId="21" fillId="6" borderId="0" xfId="60" applyNumberFormat="1" applyFont="1" applyFill="1" applyBorder="1" applyAlignment="1">
      <alignment horizontal="center"/>
    </xf>
    <xf numFmtId="187" fontId="22" fillId="6" borderId="0" xfId="60" quotePrefix="1" applyNumberFormat="1" applyFont="1" applyFill="1" applyBorder="1" applyAlignment="1">
      <alignment horizontal="center"/>
    </xf>
  </cellXfs>
  <cellStyles count="70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 [00]" xfId="24"/>
    <cellStyle name="Comma 2" xfId="65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 - Style1" xfId="43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" xfId="69" builtinId="3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สกุลเงิน [0]_PERSONAL" xfId="60"/>
    <cellStyle name="ปกติ" xfId="0" builtinId="0"/>
    <cellStyle name="ปกติ 2" xfId="68"/>
    <cellStyle name="ปกติ 2 2" xfId="61"/>
  </cellStyles>
  <dxfs count="0"/>
  <tableStyles count="0" defaultTableStyle="TableStyleMedium9" defaultPivotStyle="PivotStyleLight16"/>
  <colors>
    <mruColors>
      <color rgb="FFFFEEA7"/>
      <color rgb="FFFFCC00"/>
      <color rgb="FFFFEBFF"/>
      <color rgb="FFEAF0F6"/>
      <color rgb="FF0000CC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01"/>
  <sheetViews>
    <sheetView showGridLines="0" view="pageLayout" zoomScaleNormal="100" zoomScaleSheetLayoutView="100" workbookViewId="0">
      <selection activeCell="C9" sqref="C9"/>
    </sheetView>
  </sheetViews>
  <sheetFormatPr defaultColWidth="0" defaultRowHeight="0" customHeight="1" zeroHeight="1"/>
  <cols>
    <col min="1" max="1" width="8.33203125" style="1" customWidth="1"/>
    <col min="2" max="2" width="58.1640625" style="1" customWidth="1"/>
    <col min="3" max="3" width="12.5" style="63" customWidth="1"/>
    <col min="4" max="4" width="10" style="1" customWidth="1"/>
    <col min="5" max="5" width="12.6640625" style="1" customWidth="1"/>
    <col min="6" max="6" width="14.33203125" style="1" customWidth="1"/>
    <col min="7" max="7" width="12.6640625" style="1" customWidth="1"/>
    <col min="8" max="8" width="14.5" style="1" customWidth="1"/>
    <col min="9" max="9" width="18.83203125" style="1" customWidth="1"/>
    <col min="10" max="10" width="18" style="63" customWidth="1"/>
    <col min="11" max="11" width="9.33203125" style="1" customWidth="1"/>
    <col min="12" max="16384" width="0" style="1" hidden="1"/>
  </cols>
  <sheetData>
    <row r="1" spans="1:10" ht="21.75" customHeight="1"/>
    <row r="2" spans="1:10" s="4" customFormat="1" ht="21.75">
      <c r="C2" s="66"/>
      <c r="I2" s="14"/>
      <c r="J2" s="66" t="s">
        <v>40</v>
      </c>
    </row>
    <row r="3" spans="1:10" s="4" customFormat="1" ht="22.5">
      <c r="A3" s="111" t="s">
        <v>23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s="4" customFormat="1" ht="22.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21" customHeight="1">
      <c r="A5" s="113" t="s">
        <v>56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21" customHeight="1">
      <c r="A6" s="113" t="s">
        <v>57</v>
      </c>
      <c r="B6" s="113"/>
      <c r="C6" s="113"/>
      <c r="D6" s="113"/>
      <c r="E6" s="113" t="s">
        <v>59</v>
      </c>
      <c r="F6" s="113"/>
      <c r="G6" s="2"/>
      <c r="H6" s="2"/>
      <c r="I6" s="2"/>
      <c r="J6" s="69"/>
    </row>
    <row r="7" spans="1:10" ht="21" customHeight="1">
      <c r="A7" s="113" t="s">
        <v>58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1" customHeight="1">
      <c r="A8" s="113" t="s">
        <v>48</v>
      </c>
      <c r="B8" s="113"/>
      <c r="C8" s="113"/>
      <c r="D8" s="113"/>
      <c r="E8" s="113" t="s">
        <v>70</v>
      </c>
      <c r="F8" s="113"/>
      <c r="G8" s="113"/>
      <c r="H8" s="113"/>
      <c r="I8" s="113"/>
      <c r="J8" s="113"/>
    </row>
    <row r="9" spans="1:10" ht="26.25" customHeight="1">
      <c r="A9" s="7"/>
      <c r="B9" s="7"/>
      <c r="C9" s="67"/>
      <c r="D9" s="7"/>
      <c r="E9" s="7"/>
      <c r="F9" s="7"/>
      <c r="G9" s="7"/>
      <c r="H9" s="7"/>
      <c r="I9" s="7"/>
      <c r="J9" s="36" t="s">
        <v>13</v>
      </c>
    </row>
    <row r="10" spans="1:10" ht="21.75">
      <c r="A10" s="110" t="s">
        <v>10</v>
      </c>
      <c r="B10" s="110" t="s">
        <v>11</v>
      </c>
      <c r="C10" s="110" t="s">
        <v>3</v>
      </c>
      <c r="D10" s="110" t="s">
        <v>4</v>
      </c>
      <c r="E10" s="109" t="s">
        <v>21</v>
      </c>
      <c r="F10" s="109"/>
      <c r="G10" s="109" t="s">
        <v>1</v>
      </c>
      <c r="H10" s="109"/>
      <c r="I10" s="86" t="s">
        <v>22</v>
      </c>
      <c r="J10" s="110" t="s">
        <v>6</v>
      </c>
    </row>
    <row r="11" spans="1:10" ht="21.75">
      <c r="A11" s="112"/>
      <c r="B11" s="112"/>
      <c r="C11" s="110"/>
      <c r="D11" s="112"/>
      <c r="E11" s="87" t="s">
        <v>8</v>
      </c>
      <c r="F11" s="87" t="s">
        <v>5</v>
      </c>
      <c r="G11" s="87" t="s">
        <v>8</v>
      </c>
      <c r="H11" s="87" t="s">
        <v>5</v>
      </c>
      <c r="I11" s="86" t="s">
        <v>7</v>
      </c>
      <c r="J11" s="110"/>
    </row>
    <row r="12" spans="1:10" ht="21.75">
      <c r="A12" s="3">
        <v>1</v>
      </c>
      <c r="B12" s="57" t="s">
        <v>54</v>
      </c>
      <c r="C12" s="62"/>
      <c r="D12" s="62"/>
      <c r="E12" s="3"/>
      <c r="F12" s="3"/>
      <c r="G12" s="3"/>
      <c r="H12" s="3"/>
      <c r="I12" s="3"/>
      <c r="J12" s="62"/>
    </row>
    <row r="13" spans="1:10" ht="130.5">
      <c r="A13" s="6"/>
      <c r="B13" s="100" t="s">
        <v>50</v>
      </c>
      <c r="C13" s="6">
        <v>8</v>
      </c>
      <c r="D13" s="6" t="s">
        <v>51</v>
      </c>
      <c r="E13" s="99">
        <v>13450</v>
      </c>
      <c r="F13" s="99">
        <f>E13*C13</f>
        <v>107600</v>
      </c>
      <c r="G13" s="99">
        <v>950</v>
      </c>
      <c r="H13" s="99">
        <f>G13*C13</f>
        <v>7600</v>
      </c>
      <c r="I13" s="99">
        <f>H13+F13</f>
        <v>115200</v>
      </c>
      <c r="J13" s="64"/>
    </row>
    <row r="14" spans="1:10" ht="21.75">
      <c r="A14" s="6"/>
      <c r="B14" s="105" t="s">
        <v>52</v>
      </c>
      <c r="C14" s="6">
        <v>8</v>
      </c>
      <c r="D14" s="6" t="s">
        <v>51</v>
      </c>
      <c r="E14" s="99"/>
      <c r="F14" s="99"/>
      <c r="G14" s="99">
        <v>500</v>
      </c>
      <c r="H14" s="99">
        <f t="shared" ref="H14:H15" si="0">G14*C14</f>
        <v>4000</v>
      </c>
      <c r="I14" s="99">
        <f t="shared" ref="I14:I15" si="1">H14+F14</f>
        <v>4000</v>
      </c>
      <c r="J14" s="64"/>
    </row>
    <row r="15" spans="1:10" ht="21.75">
      <c r="A15" s="6"/>
      <c r="B15" s="106" t="s">
        <v>53</v>
      </c>
      <c r="C15" s="6">
        <v>8</v>
      </c>
      <c r="D15" s="6" t="s">
        <v>51</v>
      </c>
      <c r="E15" s="99"/>
      <c r="F15" s="99"/>
      <c r="G15" s="99">
        <v>550</v>
      </c>
      <c r="H15" s="99">
        <f t="shared" si="0"/>
        <v>4400</v>
      </c>
      <c r="I15" s="99">
        <f t="shared" si="1"/>
        <v>4400</v>
      </c>
      <c r="J15" s="64"/>
    </row>
    <row r="16" spans="1:10" ht="21.75">
      <c r="A16" s="6"/>
      <c r="B16" s="6"/>
      <c r="C16" s="64"/>
      <c r="D16" s="64"/>
      <c r="E16" s="68"/>
      <c r="F16" s="68"/>
      <c r="G16" s="68"/>
      <c r="H16" s="68"/>
      <c r="I16" s="68"/>
      <c r="J16" s="64"/>
    </row>
    <row r="17" spans="1:10" ht="21.75">
      <c r="A17" s="107"/>
      <c r="B17" s="85" t="s">
        <v>55</v>
      </c>
      <c r="C17" s="85"/>
      <c r="D17" s="85"/>
      <c r="E17" s="108"/>
      <c r="F17" s="108">
        <f>SUM(F13:F16)</f>
        <v>107600</v>
      </c>
      <c r="G17" s="108"/>
      <c r="H17" s="108">
        <f>SUM(H13:H16)</f>
        <v>16000</v>
      </c>
      <c r="I17" s="108">
        <f>SUM(I13:I16)</f>
        <v>123600</v>
      </c>
      <c r="J17" s="84"/>
    </row>
    <row r="18" spans="1:10" ht="21.75">
      <c r="C18" s="1"/>
      <c r="J18" s="1"/>
    </row>
    <row r="19" spans="1:10" ht="21.75">
      <c r="C19" s="1"/>
      <c r="J19" s="1"/>
    </row>
    <row r="20" spans="1:10" ht="21.75">
      <c r="C20" s="1"/>
      <c r="J20" s="1"/>
    </row>
    <row r="21" spans="1:10" ht="21.75">
      <c r="C21" s="1"/>
      <c r="J21" s="1"/>
    </row>
    <row r="22" spans="1:10" ht="21.75">
      <c r="C22" s="1"/>
      <c r="J22" s="1"/>
    </row>
    <row r="23" spans="1:10" ht="21.75">
      <c r="C23" s="1"/>
      <c r="J23" s="1"/>
    </row>
    <row r="24" spans="1:10" ht="21.75">
      <c r="C24" s="1"/>
      <c r="J24" s="1"/>
    </row>
    <row r="25" spans="1:10" ht="21.75">
      <c r="C25" s="1"/>
      <c r="J25" s="1"/>
    </row>
    <row r="26" spans="1:10" ht="21.75">
      <c r="C26" s="1"/>
      <c r="J26" s="1"/>
    </row>
    <row r="27" spans="1:10" ht="21.75">
      <c r="C27" s="1"/>
      <c r="J27" s="1"/>
    </row>
    <row r="28" spans="1:10" ht="21.75">
      <c r="C28" s="1"/>
      <c r="J28" s="1"/>
    </row>
    <row r="29" spans="1:10" ht="21.75">
      <c r="C29" s="1"/>
      <c r="J29" s="1"/>
    </row>
    <row r="30" spans="1:10" ht="21.75">
      <c r="C30" s="1"/>
      <c r="J30" s="1"/>
    </row>
    <row r="31" spans="1:10" ht="21.75">
      <c r="C31" s="1"/>
      <c r="J31" s="1"/>
    </row>
    <row r="32" spans="1:10" ht="21.75">
      <c r="C32" s="1"/>
      <c r="J32" s="1"/>
    </row>
    <row r="33" spans="3:10" ht="21.75">
      <c r="C33" s="1"/>
      <c r="J33" s="1"/>
    </row>
    <row r="34" spans="3:10" ht="21.75">
      <c r="C34" s="1"/>
      <c r="J34" s="1"/>
    </row>
    <row r="35" spans="3:10" ht="21.75">
      <c r="C35" s="1"/>
      <c r="J35" s="1"/>
    </row>
    <row r="36" spans="3:10" ht="21.75">
      <c r="C36" s="1"/>
      <c r="J36" s="1"/>
    </row>
    <row r="37" spans="3:10" ht="21.75">
      <c r="C37" s="1"/>
      <c r="J37" s="1"/>
    </row>
    <row r="38" spans="3:10" ht="21.75">
      <c r="C38" s="1"/>
      <c r="J38" s="1"/>
    </row>
    <row r="39" spans="3:10" ht="21.75">
      <c r="C39" s="1"/>
      <c r="J39" s="1"/>
    </row>
    <row r="40" spans="3:10" ht="21.75">
      <c r="C40" s="1"/>
      <c r="J40" s="1"/>
    </row>
    <row r="41" spans="3:10" ht="21.75">
      <c r="C41" s="1"/>
      <c r="J41" s="1"/>
    </row>
    <row r="42" spans="3:10" ht="21.75">
      <c r="C42" s="1"/>
      <c r="J42" s="1"/>
    </row>
    <row r="43" spans="3:10" ht="21.75">
      <c r="C43" s="1"/>
      <c r="J43" s="1"/>
    </row>
    <row r="44" spans="3:10" ht="21.75">
      <c r="C44" s="1"/>
      <c r="J44" s="1"/>
    </row>
    <row r="45" spans="3:10" ht="21.75">
      <c r="C45" s="1"/>
      <c r="J45" s="1"/>
    </row>
    <row r="46" spans="3:10" ht="21.75">
      <c r="C46" s="1"/>
      <c r="J46" s="1"/>
    </row>
    <row r="47" spans="3:10" ht="21.75">
      <c r="C47" s="1"/>
      <c r="J47" s="1"/>
    </row>
    <row r="48" spans="3:10" ht="21.75">
      <c r="C48" s="1"/>
      <c r="J48" s="1"/>
    </row>
    <row r="49" spans="3:10" ht="21.75">
      <c r="C49" s="1"/>
      <c r="J49" s="1"/>
    </row>
    <row r="50" spans="3:10" ht="21.75">
      <c r="C50" s="1"/>
      <c r="J50" s="1"/>
    </row>
    <row r="51" spans="3:10" ht="21.75">
      <c r="C51" s="1"/>
      <c r="J51" s="1"/>
    </row>
    <row r="52" spans="3:10" ht="21.75">
      <c r="C52" s="1"/>
      <c r="J52" s="1"/>
    </row>
    <row r="53" spans="3:10" ht="21.75">
      <c r="C53" s="1"/>
      <c r="J53" s="1"/>
    </row>
    <row r="54" spans="3:10" ht="21.75">
      <c r="C54" s="1"/>
      <c r="J54" s="1"/>
    </row>
    <row r="55" spans="3:10" ht="21.75">
      <c r="C55" s="1"/>
      <c r="J55" s="1"/>
    </row>
    <row r="56" spans="3:10" ht="21.75">
      <c r="C56" s="1"/>
      <c r="J56" s="1"/>
    </row>
    <row r="57" spans="3:10" ht="21.75">
      <c r="C57" s="1"/>
      <c r="J57" s="1"/>
    </row>
    <row r="58" spans="3:10" ht="21.75">
      <c r="C58" s="1"/>
      <c r="J58" s="1"/>
    </row>
    <row r="59" spans="3:10" ht="21.75">
      <c r="C59" s="1"/>
      <c r="J59" s="1"/>
    </row>
    <row r="60" spans="3:10" ht="21.75">
      <c r="C60" s="1"/>
      <c r="J60" s="1"/>
    </row>
    <row r="61" spans="3:10" ht="21.75">
      <c r="C61" s="1"/>
      <c r="J61" s="1"/>
    </row>
    <row r="62" spans="3:10" ht="21.75">
      <c r="C62" s="1"/>
      <c r="J62" s="1"/>
    </row>
    <row r="63" spans="3:10" ht="21.75">
      <c r="C63" s="1"/>
      <c r="J63" s="1"/>
    </row>
    <row r="64" spans="3:10" ht="21.75">
      <c r="C64" s="1"/>
      <c r="J64" s="1"/>
    </row>
    <row r="65" spans="3:10" ht="21.75">
      <c r="C65" s="1"/>
      <c r="J65" s="1"/>
    </row>
    <row r="66" spans="3:10" ht="21.75">
      <c r="C66" s="1"/>
      <c r="J66" s="1"/>
    </row>
    <row r="67" spans="3:10" ht="21.75">
      <c r="C67" s="1"/>
      <c r="J67" s="1"/>
    </row>
    <row r="68" spans="3:10" ht="21.75">
      <c r="C68" s="1"/>
      <c r="J68" s="1"/>
    </row>
    <row r="69" spans="3:10" ht="21.75">
      <c r="C69" s="1"/>
      <c r="J69" s="1"/>
    </row>
    <row r="70" spans="3:10" ht="21.75">
      <c r="C70" s="1"/>
      <c r="J70" s="1"/>
    </row>
    <row r="71" spans="3:10" ht="21.75">
      <c r="C71" s="1"/>
      <c r="J71" s="1"/>
    </row>
    <row r="72" spans="3:10" ht="21.75">
      <c r="C72" s="1"/>
      <c r="J72" s="1"/>
    </row>
    <row r="73" spans="3:10" ht="21.75">
      <c r="C73" s="1"/>
      <c r="J73" s="1"/>
    </row>
    <row r="74" spans="3:10" ht="21.75">
      <c r="C74" s="1"/>
      <c r="J74" s="1"/>
    </row>
    <row r="75" spans="3:10" ht="21.75">
      <c r="C75" s="1"/>
      <c r="J75" s="1"/>
    </row>
    <row r="76" spans="3:10" ht="21.75">
      <c r="C76" s="1"/>
      <c r="J76" s="1"/>
    </row>
    <row r="77" spans="3:10" ht="21.75">
      <c r="C77" s="1"/>
      <c r="J77" s="1"/>
    </row>
    <row r="78" spans="3:10" ht="21.75">
      <c r="C78" s="1"/>
      <c r="J78" s="1"/>
    </row>
    <row r="79" spans="3:10" ht="21.75">
      <c r="C79" s="1"/>
      <c r="J79" s="1"/>
    </row>
    <row r="80" spans="3:10" ht="21.75">
      <c r="C80" s="1"/>
      <c r="J80" s="1"/>
    </row>
    <row r="81" spans="3:10" ht="21.75">
      <c r="C81" s="1"/>
      <c r="J81" s="1"/>
    </row>
    <row r="82" spans="3:10" ht="21.75">
      <c r="C82" s="1"/>
      <c r="J82" s="1"/>
    </row>
    <row r="83" spans="3:10" ht="21.75">
      <c r="C83" s="1"/>
      <c r="J83" s="1"/>
    </row>
    <row r="84" spans="3:10" ht="21.75">
      <c r="C84" s="1"/>
      <c r="J84" s="1"/>
    </row>
    <row r="85" spans="3:10" ht="21.75">
      <c r="C85" s="1"/>
      <c r="J85" s="1"/>
    </row>
    <row r="86" spans="3:10" ht="21.75">
      <c r="C86" s="1"/>
      <c r="J86" s="1"/>
    </row>
    <row r="87" spans="3:10" ht="21.75">
      <c r="C87" s="1"/>
      <c r="J87" s="1"/>
    </row>
    <row r="88" spans="3:10" ht="21.75">
      <c r="C88" s="1"/>
      <c r="J88" s="1"/>
    </row>
    <row r="89" spans="3:10" ht="21.75">
      <c r="C89" s="1"/>
      <c r="J89" s="1"/>
    </row>
    <row r="90" spans="3:10" ht="21.75">
      <c r="C90" s="1"/>
      <c r="J90" s="1"/>
    </row>
    <row r="91" spans="3:10" ht="21.75">
      <c r="C91" s="1"/>
      <c r="J91" s="1"/>
    </row>
    <row r="92" spans="3:10" ht="21.75">
      <c r="C92" s="1"/>
      <c r="J92" s="1"/>
    </row>
    <row r="93" spans="3:10" ht="21.75">
      <c r="C93" s="1"/>
      <c r="J93" s="1"/>
    </row>
    <row r="94" spans="3:10" ht="21.75">
      <c r="C94" s="1"/>
      <c r="J94" s="1"/>
    </row>
    <row r="95" spans="3:10" ht="21.75">
      <c r="C95" s="1"/>
      <c r="J95" s="1"/>
    </row>
    <row r="96" spans="3:10" ht="21.75">
      <c r="C96" s="1"/>
      <c r="J96" s="1"/>
    </row>
    <row r="97" spans="3:10" ht="21.75">
      <c r="C97" s="1"/>
      <c r="J97" s="1"/>
    </row>
    <row r="98" spans="3:10" ht="21.75">
      <c r="C98" s="1"/>
      <c r="J98" s="1"/>
    </row>
    <row r="99" spans="3:10" ht="21.75">
      <c r="C99" s="1"/>
      <c r="J99" s="1"/>
    </row>
    <row r="100" spans="3:10" ht="21.75">
      <c r="C100" s="1"/>
      <c r="J100" s="1"/>
    </row>
    <row r="101" spans="3:10" ht="21.75">
      <c r="C101" s="1"/>
      <c r="J101" s="1"/>
    </row>
    <row r="102" spans="3:10" ht="21.75">
      <c r="C102" s="1"/>
      <c r="J102" s="1"/>
    </row>
    <row r="103" spans="3:10" ht="21.75">
      <c r="C103" s="1"/>
      <c r="J103" s="1"/>
    </row>
    <row r="104" spans="3:10" ht="21.75">
      <c r="C104" s="1"/>
      <c r="J104" s="1"/>
    </row>
    <row r="105" spans="3:10" ht="21.75">
      <c r="C105" s="1"/>
      <c r="J105" s="1"/>
    </row>
    <row r="106" spans="3:10" ht="21.75"/>
    <row r="107" spans="3:10" ht="21.75"/>
    <row r="108" spans="3:10" ht="21.75"/>
    <row r="109" spans="3:10" ht="21.75"/>
    <row r="110" spans="3:10" ht="21.75"/>
    <row r="111" spans="3:10" ht="21.75"/>
    <row r="112" spans="3:10" ht="21.75"/>
    <row r="113" ht="21.75"/>
    <row r="114" ht="21.75"/>
    <row r="115" ht="21.75"/>
    <row r="116" ht="21.75"/>
    <row r="117" ht="21.75"/>
    <row r="118" ht="21.75"/>
    <row r="119" ht="21.75"/>
    <row r="120" ht="21.75"/>
    <row r="121" ht="21.75"/>
    <row r="122" ht="21.75"/>
    <row r="123" ht="21.75"/>
    <row r="124" ht="21.75"/>
    <row r="125" ht="21.75"/>
    <row r="126" ht="21.75"/>
    <row r="127" ht="21.75"/>
    <row r="128" ht="21.75"/>
    <row r="129" ht="21.75"/>
    <row r="130" ht="21.75"/>
    <row r="131" ht="21.75"/>
    <row r="132" ht="21.75"/>
    <row r="133" ht="21.75"/>
    <row r="134" ht="21.75"/>
    <row r="135" ht="21.75"/>
    <row r="136" ht="21.75"/>
    <row r="137" ht="21.75"/>
    <row r="138" ht="21.75"/>
    <row r="139" ht="21.75"/>
    <row r="140" ht="21.75"/>
    <row r="141" ht="21.75"/>
    <row r="142" ht="21.75"/>
    <row r="143" ht="21.75"/>
    <row r="144" ht="21.75"/>
    <row r="145" ht="21.75"/>
    <row r="146" ht="21.75"/>
    <row r="147" ht="21.75"/>
    <row r="148" ht="21.75"/>
    <row r="149" ht="21.75"/>
    <row r="150" ht="21.75"/>
    <row r="151" ht="21.75"/>
    <row r="152" ht="21.75"/>
    <row r="153" ht="21.75"/>
    <row r="154" ht="21.75"/>
    <row r="155" ht="21.75" customHeight="1"/>
    <row r="156" ht="21.75"/>
    <row r="157" ht="21.75"/>
    <row r="158" ht="21.75"/>
    <row r="159" ht="21.75"/>
    <row r="160" ht="21.75"/>
    <row r="161" ht="21.75"/>
    <row r="162" ht="21.75"/>
    <row r="163" ht="21.75"/>
    <row r="164" ht="21.75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</sheetData>
  <mergeCells count="14">
    <mergeCell ref="E10:F10"/>
    <mergeCell ref="G10:H10"/>
    <mergeCell ref="J10:J11"/>
    <mergeCell ref="A3:J3"/>
    <mergeCell ref="A10:A11"/>
    <mergeCell ref="B10:B11"/>
    <mergeCell ref="C10:C11"/>
    <mergeCell ref="D10:D11"/>
    <mergeCell ref="A5:J5"/>
    <mergeCell ref="A6:D6"/>
    <mergeCell ref="A7:J7"/>
    <mergeCell ref="A8:D8"/>
    <mergeCell ref="E6:F6"/>
    <mergeCell ref="E8:J8"/>
  </mergeCells>
  <phoneticPr fontId="0" type="noConversion"/>
  <printOptions horizontalCentered="1"/>
  <pageMargins left="0.47244094488188981" right="0.47244094488188981" top="0.43307086614173229" bottom="0.19685039370078741" header="0.27559055118110237" footer="0.1181102362204724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1"/>
  <sheetViews>
    <sheetView showGridLines="0" view="pageBreakPreview" topLeftCell="A4" zoomScaleNormal="100" zoomScaleSheetLayoutView="100" workbookViewId="0">
      <selection activeCell="C14" sqref="C14"/>
    </sheetView>
  </sheetViews>
  <sheetFormatPr defaultColWidth="0" defaultRowHeight="0" customHeight="1" zeroHeight="1"/>
  <cols>
    <col min="1" max="1" width="8.33203125" style="1" customWidth="1"/>
    <col min="2" max="2" width="62" style="1" customWidth="1"/>
    <col min="3" max="3" width="12.5" style="1" customWidth="1"/>
    <col min="4" max="4" width="10" style="1" customWidth="1"/>
    <col min="5" max="8" width="12.6640625" style="1" customWidth="1"/>
    <col min="9" max="9" width="18.83203125" style="1" customWidth="1"/>
    <col min="10" max="10" width="18" style="1" customWidth="1"/>
    <col min="11" max="11" width="9.33203125" style="1" customWidth="1"/>
    <col min="12" max="16384" width="0" style="1" hidden="1"/>
  </cols>
  <sheetData>
    <row r="1" spans="1:10" ht="21.75" customHeight="1"/>
    <row r="2" spans="1:10" s="4" customFormat="1" ht="21.75">
      <c r="H2" s="118" t="s">
        <v>39</v>
      </c>
      <c r="I2" s="118"/>
      <c r="J2" s="118"/>
    </row>
    <row r="3" spans="1:10" s="4" customFormat="1" ht="22.5">
      <c r="A3" s="111" t="s">
        <v>23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s="4" customFormat="1" ht="22.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21" customHeight="1">
      <c r="A5" s="113" t="str">
        <f>ปร.4!A5</f>
        <v>ชื่อโครงการ/งานก่อสร้าง : เปลี่นยผนังห้องน้ำ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21" customHeight="1">
      <c r="A6" s="113" t="str">
        <f>ปร.4!A6</f>
        <v>สถานที่ก่อสร้าง : อาคาร50พรรษาฯ ชั้น2 โรงพยาบาลสรรพสิทธิประสงค์ จังหวัดอุบลราชธานี</v>
      </c>
      <c r="B6" s="113"/>
      <c r="C6" s="113"/>
      <c r="D6" s="113"/>
      <c r="E6" s="113" t="str">
        <f>ปร.4!E6</f>
        <v>แบบเลขที่ :  003/59</v>
      </c>
      <c r="F6" s="113"/>
      <c r="G6" s="2"/>
      <c r="H6" s="2"/>
      <c r="I6" s="2"/>
      <c r="J6" s="2"/>
    </row>
    <row r="7" spans="1:10" ht="21" customHeight="1">
      <c r="A7" s="113" t="str">
        <f>ปร.4!A7</f>
        <v>หน่วยงานเจ้าของโครงการ/งานก่อสร้าง : งานธุรการ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21" customHeight="1">
      <c r="A8" s="113" t="str">
        <f>ปร.4!A8</f>
        <v>คำนวณราคากลางโดย : นายอมรพันธ์   ลาภสาร</v>
      </c>
      <c r="B8" s="113"/>
      <c r="C8" s="113"/>
      <c r="D8" s="113"/>
      <c r="E8" s="113" t="s">
        <v>68</v>
      </c>
      <c r="F8" s="113"/>
      <c r="G8" s="113"/>
      <c r="H8" s="113"/>
      <c r="I8" s="113"/>
      <c r="J8" s="113"/>
    </row>
    <row r="9" spans="1:10" ht="26.25" customHeight="1" thickBot="1">
      <c r="A9" s="7"/>
      <c r="B9" s="7"/>
      <c r="C9" s="7"/>
      <c r="D9" s="7"/>
      <c r="E9" s="7"/>
      <c r="F9" s="7"/>
      <c r="G9" s="7"/>
      <c r="H9" s="7"/>
      <c r="I9" s="7"/>
      <c r="J9" s="36" t="str">
        <f>ปร.4!J9</f>
        <v>หน่วย : บาท</v>
      </c>
    </row>
    <row r="10" spans="1:10" ht="22.5" thickTop="1">
      <c r="A10" s="114" t="s">
        <v>10</v>
      </c>
      <c r="B10" s="114" t="s">
        <v>11</v>
      </c>
      <c r="C10" s="114" t="s">
        <v>3</v>
      </c>
      <c r="D10" s="114" t="s">
        <v>4</v>
      </c>
      <c r="E10" s="116" t="s">
        <v>21</v>
      </c>
      <c r="F10" s="117"/>
      <c r="G10" s="116" t="s">
        <v>1</v>
      </c>
      <c r="H10" s="117"/>
      <c r="I10" s="56" t="s">
        <v>22</v>
      </c>
      <c r="J10" s="114" t="s">
        <v>6</v>
      </c>
    </row>
    <row r="11" spans="1:10" ht="22.5" thickBot="1">
      <c r="A11" s="115"/>
      <c r="B11" s="115"/>
      <c r="C11" s="115"/>
      <c r="D11" s="115"/>
      <c r="E11" s="46" t="s">
        <v>8</v>
      </c>
      <c r="F11" s="46" t="s">
        <v>5</v>
      </c>
      <c r="G11" s="46" t="s">
        <v>8</v>
      </c>
      <c r="H11" s="46" t="s">
        <v>5</v>
      </c>
      <c r="I11" s="47" t="s">
        <v>7</v>
      </c>
      <c r="J11" s="115"/>
    </row>
    <row r="12" spans="1:10" ht="22.5" thickTop="1">
      <c r="A12" s="3">
        <v>1</v>
      </c>
      <c r="B12" s="57" t="s">
        <v>29</v>
      </c>
      <c r="C12" s="3"/>
      <c r="D12" s="62"/>
      <c r="E12" s="3"/>
      <c r="F12" s="3"/>
      <c r="G12" s="3"/>
      <c r="H12" s="3"/>
      <c r="I12" s="3"/>
      <c r="J12" s="3"/>
    </row>
    <row r="13" spans="1:10" ht="21.75">
      <c r="A13" s="3"/>
      <c r="B13" s="57"/>
      <c r="C13" s="3"/>
      <c r="D13" s="104"/>
      <c r="E13" s="3"/>
      <c r="F13" s="3"/>
      <c r="G13" s="3"/>
      <c r="H13" s="3"/>
      <c r="I13" s="3"/>
      <c r="J13" s="3"/>
    </row>
    <row r="14" spans="1:10" ht="21.75">
      <c r="A14" s="3"/>
      <c r="B14" s="57"/>
      <c r="C14" s="3"/>
      <c r="D14" s="104"/>
      <c r="E14" s="3"/>
      <c r="F14" s="3"/>
      <c r="G14" s="3"/>
      <c r="H14" s="3"/>
      <c r="I14" s="3"/>
      <c r="J14" s="3"/>
    </row>
    <row r="15" spans="1:10" ht="21.75">
      <c r="A15" s="3"/>
      <c r="B15" s="57"/>
      <c r="C15" s="3"/>
      <c r="D15" s="104"/>
      <c r="E15" s="3"/>
      <c r="F15" s="3"/>
      <c r="G15" s="3"/>
      <c r="H15" s="3"/>
      <c r="I15" s="3"/>
      <c r="J15" s="3"/>
    </row>
    <row r="16" spans="1:10" ht="21.75">
      <c r="A16" s="3"/>
      <c r="B16" s="57"/>
      <c r="C16" s="3"/>
      <c r="D16" s="104"/>
      <c r="E16" s="3"/>
      <c r="F16" s="3"/>
      <c r="G16" s="3"/>
      <c r="H16" s="3"/>
      <c r="I16" s="3"/>
      <c r="J16" s="3"/>
    </row>
    <row r="17" spans="1:10" ht="21.75">
      <c r="A17" s="6"/>
      <c r="B17" s="100"/>
      <c r="C17" s="3"/>
      <c r="D17" s="3"/>
      <c r="E17" s="3"/>
      <c r="F17" s="101">
        <f>C17*E17</f>
        <v>0</v>
      </c>
      <c r="G17" s="6"/>
      <c r="H17" s="101">
        <f>G17*C17</f>
        <v>0</v>
      </c>
      <c r="I17" s="101">
        <f>H17+F17</f>
        <v>0</v>
      </c>
      <c r="J17" s="6"/>
    </row>
    <row r="18" spans="1:10" ht="21.75">
      <c r="A18" s="6"/>
      <c r="B18" s="100"/>
      <c r="C18" s="3"/>
      <c r="D18" s="3"/>
      <c r="E18" s="3"/>
      <c r="F18" s="101">
        <f t="shared" ref="F18:F20" si="0">C18*E18</f>
        <v>0</v>
      </c>
      <c r="G18" s="6"/>
      <c r="H18" s="101">
        <f t="shared" ref="H18:H20" si="1">G18*C18</f>
        <v>0</v>
      </c>
      <c r="I18" s="101">
        <f t="shared" ref="I18:I20" si="2">H18+F18</f>
        <v>0</v>
      </c>
      <c r="J18" s="6"/>
    </row>
    <row r="19" spans="1:10" ht="21.75">
      <c r="A19" s="6"/>
      <c r="B19" s="100"/>
      <c r="C19" s="3"/>
      <c r="D19" s="3"/>
      <c r="E19" s="3"/>
      <c r="F19" s="101">
        <f t="shared" si="0"/>
        <v>0</v>
      </c>
      <c r="G19" s="6"/>
      <c r="H19" s="101">
        <f t="shared" si="1"/>
        <v>0</v>
      </c>
      <c r="I19" s="101">
        <f t="shared" si="2"/>
        <v>0</v>
      </c>
      <c r="J19" s="6"/>
    </row>
    <row r="20" spans="1:10" ht="21.75">
      <c r="A20" s="6"/>
      <c r="B20" s="100"/>
      <c r="C20" s="3"/>
      <c r="D20" s="3"/>
      <c r="E20" s="3"/>
      <c r="F20" s="101">
        <f t="shared" si="0"/>
        <v>0</v>
      </c>
      <c r="G20" s="6"/>
      <c r="H20" s="101">
        <f t="shared" si="1"/>
        <v>0</v>
      </c>
      <c r="I20" s="101">
        <f t="shared" si="2"/>
        <v>0</v>
      </c>
      <c r="J20" s="6"/>
    </row>
    <row r="21" spans="1:10" ht="21.75">
      <c r="A21" s="6"/>
      <c r="B21" s="6"/>
      <c r="C21" s="6"/>
      <c r="D21" s="64"/>
      <c r="E21" s="6"/>
      <c r="F21" s="6"/>
      <c r="G21" s="6"/>
      <c r="H21" s="6"/>
      <c r="I21" s="6"/>
      <c r="J21" s="6"/>
    </row>
    <row r="22" spans="1:10" ht="21.75">
      <c r="A22" s="6"/>
      <c r="B22" s="58" t="s">
        <v>30</v>
      </c>
      <c r="C22" s="60"/>
      <c r="D22" s="58"/>
      <c r="E22" s="60"/>
      <c r="F22" s="98">
        <f>SUM(F17:F21)</f>
        <v>0</v>
      </c>
      <c r="G22" s="60"/>
      <c r="H22" s="98">
        <f>SUM(H17:H21)</f>
        <v>0</v>
      </c>
      <c r="I22" s="98">
        <f>SUM(I17:I21)</f>
        <v>0</v>
      </c>
      <c r="J22" s="6"/>
    </row>
    <row r="23" spans="1:10" ht="21.75">
      <c r="A23" s="6"/>
      <c r="B23" s="6"/>
      <c r="C23" s="6"/>
      <c r="D23" s="64"/>
      <c r="E23" s="6"/>
      <c r="F23" s="6"/>
      <c r="G23" s="6"/>
      <c r="H23" s="6"/>
      <c r="I23" s="6"/>
      <c r="J23" s="6"/>
    </row>
    <row r="24" spans="1:10" ht="21.75">
      <c r="A24" s="6"/>
      <c r="B24" s="6"/>
      <c r="C24" s="6"/>
      <c r="D24" s="64"/>
      <c r="E24" s="6"/>
      <c r="F24" s="6"/>
      <c r="G24" s="6"/>
      <c r="H24" s="6"/>
      <c r="I24" s="6"/>
      <c r="J24" s="6"/>
    </row>
    <row r="25" spans="1:10" ht="21.75">
      <c r="A25" s="6"/>
      <c r="B25" s="6"/>
      <c r="C25" s="6"/>
      <c r="D25" s="64"/>
      <c r="E25" s="6"/>
      <c r="F25" s="6"/>
      <c r="G25" s="6"/>
      <c r="H25" s="6"/>
      <c r="I25" s="6"/>
      <c r="J25" s="6"/>
    </row>
    <row r="26" spans="1:10" ht="21.75">
      <c r="A26" s="59"/>
      <c r="B26" s="61"/>
      <c r="C26" s="59"/>
      <c r="D26" s="62"/>
      <c r="E26" s="59"/>
      <c r="F26" s="59"/>
      <c r="G26" s="59"/>
      <c r="H26" s="59"/>
      <c r="I26" s="59"/>
      <c r="J26" s="59"/>
    </row>
    <row r="27" spans="1:10" ht="21.75">
      <c r="A27" s="59"/>
      <c r="B27" s="3"/>
      <c r="C27" s="59"/>
      <c r="D27" s="62"/>
      <c r="E27" s="59"/>
      <c r="F27" s="59"/>
      <c r="G27" s="59"/>
      <c r="H27" s="59"/>
      <c r="I27" s="59"/>
      <c r="J27" s="59"/>
    </row>
    <row r="28" spans="1:10" ht="21.75">
      <c r="A28" s="6"/>
      <c r="B28" s="6"/>
      <c r="C28" s="6"/>
      <c r="D28" s="64"/>
      <c r="E28" s="6"/>
      <c r="F28" s="6"/>
      <c r="G28" s="6"/>
      <c r="H28" s="6"/>
      <c r="I28" s="6"/>
      <c r="J28" s="6"/>
    </row>
    <row r="29" spans="1:10" ht="21.75">
      <c r="A29" s="6"/>
      <c r="B29" s="6"/>
      <c r="C29" s="6"/>
      <c r="D29" s="64"/>
      <c r="E29" s="6"/>
      <c r="F29" s="6"/>
      <c r="G29" s="6"/>
      <c r="H29" s="6"/>
      <c r="I29" s="6"/>
      <c r="J29" s="6"/>
    </row>
    <row r="30" spans="1:10" ht="21.75">
      <c r="A30" s="5"/>
      <c r="B30" s="5"/>
      <c r="C30" s="5"/>
      <c r="D30" s="65"/>
      <c r="E30" s="5"/>
      <c r="F30" s="5"/>
      <c r="G30" s="5"/>
      <c r="H30" s="5"/>
      <c r="I30" s="5"/>
      <c r="J30" s="5"/>
    </row>
    <row r="31" spans="1:10" ht="21.75"/>
    <row r="32" spans="1:10" ht="21.75"/>
    <row r="33" ht="21.75"/>
    <row r="34" ht="21.75"/>
    <row r="35" ht="21.75" customHeight="1"/>
    <row r="36" ht="21.75"/>
    <row r="37" ht="21.75"/>
    <row r="38" ht="21.75"/>
    <row r="39" ht="21.75"/>
    <row r="40" ht="21.75"/>
    <row r="41" ht="21.75"/>
    <row r="42" ht="21.75"/>
    <row r="43" ht="21.75"/>
    <row r="44" ht="21.75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</sheetData>
  <mergeCells count="15">
    <mergeCell ref="C10:C11"/>
    <mergeCell ref="D10:D11"/>
    <mergeCell ref="E10:F10"/>
    <mergeCell ref="G10:H10"/>
    <mergeCell ref="H2:J2"/>
    <mergeCell ref="J10:J11"/>
    <mergeCell ref="A3:J3"/>
    <mergeCell ref="A5:J5"/>
    <mergeCell ref="A6:D6"/>
    <mergeCell ref="E6:F6"/>
    <mergeCell ref="A7:J7"/>
    <mergeCell ref="A8:D8"/>
    <mergeCell ref="E8:J8"/>
    <mergeCell ref="A10:A11"/>
    <mergeCell ref="B10:B11"/>
  </mergeCells>
  <printOptions horizontalCentered="1"/>
  <pageMargins left="0.47244094488188981" right="0.47244094488188981" top="0.43307086614173229" bottom="0.19685039370078741" header="0.27559055118110237" footer="0.1181102362204724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H67"/>
  <sheetViews>
    <sheetView showGridLines="0" view="pageBreakPreview" topLeftCell="B28" zoomScale="110" zoomScaleNormal="100" zoomScaleSheetLayoutView="110" workbookViewId="0">
      <selection activeCell="E19" sqref="E19"/>
    </sheetView>
  </sheetViews>
  <sheetFormatPr defaultColWidth="0" defaultRowHeight="21.75" zeroHeight="1"/>
  <cols>
    <col min="1" max="1" width="0" style="1" hidden="1" customWidth="1"/>
    <col min="2" max="2" width="9.5" style="1" customWidth="1"/>
    <col min="3" max="3" width="45.33203125" style="1" customWidth="1"/>
    <col min="4" max="5" width="16.6640625" style="1" customWidth="1"/>
    <col min="6" max="6" width="18.6640625" style="1" customWidth="1"/>
    <col min="7" max="7" width="15" style="1" customWidth="1"/>
    <col min="8" max="8" width="2.1640625" style="1" customWidth="1"/>
    <col min="9" max="16384" width="0" style="1" hidden="1"/>
  </cols>
  <sheetData>
    <row r="1" spans="2:8">
      <c r="B1" s="123"/>
      <c r="C1" s="123"/>
      <c r="D1" s="123"/>
      <c r="E1" s="123"/>
      <c r="F1" s="123"/>
      <c r="G1" s="123"/>
    </row>
    <row r="2" spans="2:8">
      <c r="B2" s="34"/>
      <c r="C2" s="34"/>
      <c r="D2" s="34"/>
      <c r="E2" s="34"/>
      <c r="F2" s="34"/>
      <c r="G2" s="34"/>
    </row>
    <row r="3" spans="2:8" s="4" customFormat="1" ht="9.75" customHeight="1">
      <c r="B3" s="28"/>
      <c r="C3" s="28"/>
      <c r="D3" s="28"/>
      <c r="E3" s="28"/>
      <c r="F3" s="28"/>
      <c r="G3" s="28"/>
    </row>
    <row r="4" spans="2:8" s="4" customFormat="1" ht="21.75" customHeight="1">
      <c r="G4" s="83" t="s">
        <v>14</v>
      </c>
    </row>
    <row r="5" spans="2:8" ht="23.25">
      <c r="B5" s="125" t="s">
        <v>25</v>
      </c>
      <c r="C5" s="125"/>
      <c r="D5" s="125"/>
      <c r="E5" s="125"/>
      <c r="F5" s="125"/>
      <c r="G5" s="125"/>
      <c r="H5" s="15"/>
    </row>
    <row r="6" spans="2:8" ht="17.25" customHeight="1">
      <c r="B6" s="35"/>
      <c r="C6" s="35"/>
      <c r="D6" s="35"/>
      <c r="E6" s="35"/>
      <c r="F6" s="35"/>
      <c r="G6" s="35"/>
      <c r="H6" s="15"/>
    </row>
    <row r="7" spans="2:8">
      <c r="B7" s="70" t="str">
        <f>ปร.4!$A$5</f>
        <v>ชื่อโครงการ/งานก่อสร้าง : เปลี่นยผนังห้องน้ำ</v>
      </c>
      <c r="C7" s="20"/>
      <c r="D7" s="20"/>
      <c r="E7" s="20"/>
      <c r="F7" s="20"/>
      <c r="G7" s="20"/>
    </row>
    <row r="8" spans="2:8">
      <c r="B8" s="70" t="str">
        <f>ปร.4!$A$6</f>
        <v>สถานที่ก่อสร้าง : อาคาร50พรรษาฯ ชั้น2 โรงพยาบาลสรรพสิทธิประสงค์ จังหวัดอุบลราชธานี</v>
      </c>
      <c r="C8" s="20"/>
      <c r="D8" s="20"/>
      <c r="E8" s="20"/>
      <c r="F8" s="20"/>
      <c r="G8" s="20"/>
    </row>
    <row r="9" spans="2:8">
      <c r="B9" s="20" t="str">
        <f>ปร.4!$E$6</f>
        <v>แบบเลขที่ :  003/59</v>
      </c>
      <c r="C9" s="20"/>
      <c r="D9" s="20"/>
      <c r="E9" s="20"/>
      <c r="F9" s="20"/>
      <c r="G9" s="20"/>
    </row>
    <row r="10" spans="2:8">
      <c r="B10" s="70" t="str">
        <f>ปร.4!$A$7</f>
        <v>หน่วยงานเจ้าของโครงการ/งานก่อสร้าง : งานธุรการ</v>
      </c>
      <c r="C10" s="20"/>
      <c r="D10" s="20"/>
      <c r="E10" s="20"/>
      <c r="F10" s="20"/>
      <c r="G10" s="20"/>
    </row>
    <row r="11" spans="2:8">
      <c r="B11" s="70" t="s">
        <v>31</v>
      </c>
      <c r="C11" s="20"/>
      <c r="D11" s="20" t="s">
        <v>32</v>
      </c>
      <c r="E11" s="20"/>
      <c r="F11" s="20" t="s">
        <v>33</v>
      </c>
      <c r="G11" s="20"/>
    </row>
    <row r="12" spans="2:8">
      <c r="B12" s="70" t="str">
        <f>ปร.4!$A$8</f>
        <v>คำนวณราคากลางโดย : นายอมรพันธ์   ลาภสาร</v>
      </c>
      <c r="C12" s="20"/>
      <c r="D12" s="20" t="s">
        <v>69</v>
      </c>
      <c r="E12" s="20"/>
      <c r="F12" s="20"/>
      <c r="G12" s="20"/>
    </row>
    <row r="13" spans="2:8" ht="21" customHeight="1" thickBot="1">
      <c r="B13" s="26" t="s">
        <v>12</v>
      </c>
      <c r="C13" s="26" t="s">
        <v>12</v>
      </c>
      <c r="D13" s="27" t="s">
        <v>12</v>
      </c>
      <c r="E13" s="26" t="s">
        <v>12</v>
      </c>
      <c r="F13" s="27" t="s">
        <v>12</v>
      </c>
      <c r="G13" s="26" t="s">
        <v>13</v>
      </c>
    </row>
    <row r="14" spans="2:8" ht="22.5" thickTop="1">
      <c r="B14" s="121" t="s">
        <v>10</v>
      </c>
      <c r="C14" s="121" t="s">
        <v>11</v>
      </c>
      <c r="D14" s="121" t="s">
        <v>19</v>
      </c>
      <c r="E14" s="121" t="s">
        <v>1</v>
      </c>
      <c r="F14" s="121" t="s">
        <v>2</v>
      </c>
      <c r="G14" s="121" t="s">
        <v>6</v>
      </c>
    </row>
    <row r="15" spans="2:8" ht="22.5" thickBot="1">
      <c r="B15" s="124"/>
      <c r="C15" s="124"/>
      <c r="D15" s="122"/>
      <c r="E15" s="124"/>
      <c r="F15" s="122"/>
      <c r="G15" s="124"/>
    </row>
    <row r="16" spans="2:8" ht="22.5" thickTop="1">
      <c r="B16" s="72">
        <v>1</v>
      </c>
      <c r="C16" s="73" t="s">
        <v>54</v>
      </c>
      <c r="D16" s="92">
        <f>ปร.4!$F$17</f>
        <v>107600</v>
      </c>
      <c r="E16" s="92">
        <f>ปร.4!$H$17</f>
        <v>16000</v>
      </c>
      <c r="F16" s="92">
        <f>D16+E16</f>
        <v>123600</v>
      </c>
      <c r="G16" s="8" t="s">
        <v>12</v>
      </c>
    </row>
    <row r="17" spans="2:7">
      <c r="B17" s="72"/>
      <c r="C17" s="73"/>
      <c r="D17" s="92"/>
      <c r="E17" s="92"/>
      <c r="F17" s="92"/>
      <c r="G17" s="8"/>
    </row>
    <row r="18" spans="2:7">
      <c r="B18" s="16"/>
      <c r="C18" s="73"/>
      <c r="D18" s="92"/>
      <c r="E18" s="92"/>
      <c r="F18" s="92"/>
      <c r="G18" s="8"/>
    </row>
    <row r="19" spans="2:7">
      <c r="B19" s="16"/>
      <c r="C19" s="73"/>
      <c r="D19" s="92"/>
      <c r="E19" s="92"/>
      <c r="F19" s="92"/>
      <c r="G19" s="8"/>
    </row>
    <row r="20" spans="2:7">
      <c r="B20" s="16"/>
      <c r="C20" s="73"/>
      <c r="D20" s="8"/>
      <c r="E20" s="8"/>
      <c r="F20" s="8"/>
      <c r="G20" s="8"/>
    </row>
    <row r="21" spans="2:7">
      <c r="B21" s="16"/>
      <c r="C21" s="23"/>
      <c r="D21" s="23"/>
      <c r="E21" s="8"/>
      <c r="F21" s="8"/>
      <c r="G21" s="8"/>
    </row>
    <row r="22" spans="2:7">
      <c r="B22" s="8"/>
      <c r="C22" s="97"/>
      <c r="D22" s="23"/>
      <c r="E22" s="8"/>
      <c r="F22" s="8"/>
      <c r="G22" s="8"/>
    </row>
    <row r="23" spans="2:7">
      <c r="B23" s="8"/>
      <c r="C23" s="94"/>
      <c r="D23" s="8"/>
      <c r="E23" s="8"/>
      <c r="F23" s="8"/>
      <c r="G23" s="8"/>
    </row>
    <row r="24" spans="2:7">
      <c r="B24" s="8"/>
      <c r="C24" s="94"/>
      <c r="D24" s="8"/>
      <c r="E24" s="8"/>
      <c r="F24" s="8"/>
      <c r="G24" s="8"/>
    </row>
    <row r="25" spans="2:7">
      <c r="B25" s="8"/>
      <c r="C25" s="95"/>
      <c r="D25" s="9"/>
      <c r="E25" s="8"/>
      <c r="F25" s="8"/>
      <c r="G25" s="8"/>
    </row>
    <row r="26" spans="2:7" ht="22.5" thickBot="1">
      <c r="B26" s="25"/>
      <c r="C26" s="96"/>
      <c r="D26" s="29"/>
      <c r="E26" s="25"/>
      <c r="F26" s="25"/>
      <c r="G26" s="25"/>
    </row>
    <row r="27" spans="2:7" ht="24.75" customHeight="1" thickTop="1" thickBot="1">
      <c r="B27" s="10"/>
      <c r="C27" s="10"/>
      <c r="D27" s="119" t="s">
        <v>16</v>
      </c>
      <c r="E27" s="120"/>
      <c r="F27" s="93">
        <f>SUM(F16:F26)</f>
        <v>123600</v>
      </c>
      <c r="G27" s="10"/>
    </row>
    <row r="28" spans="2:7" ht="21" customHeight="1" thickTop="1">
      <c r="B28" s="10"/>
      <c r="C28" s="10"/>
      <c r="D28" s="10"/>
      <c r="E28" s="10"/>
      <c r="F28" s="10"/>
      <c r="G28" s="10"/>
    </row>
    <row r="29" spans="2:7" ht="21" customHeight="1">
      <c r="B29" s="10"/>
      <c r="C29" s="10"/>
      <c r="D29" s="10"/>
      <c r="E29" s="10"/>
      <c r="F29" s="10"/>
      <c r="G29" s="10"/>
    </row>
    <row r="30" spans="2:7" ht="21" customHeight="1">
      <c r="B30" s="10"/>
      <c r="C30" s="10"/>
      <c r="D30" s="10"/>
      <c r="E30" s="10"/>
      <c r="F30" s="10"/>
      <c r="G30" s="10"/>
    </row>
    <row r="31" spans="2:7" ht="21" customHeight="1"/>
    <row r="32" spans="2:7" ht="18.75" customHeight="1"/>
    <row r="33"/>
    <row r="34"/>
    <row r="35"/>
    <row r="36"/>
    <row r="37"/>
    <row r="38"/>
    <row r="39" ht="22.5" customHeight="1"/>
    <row r="40" ht="22.5" customHeight="1"/>
    <row r="41" ht="18" customHeight="1"/>
    <row r="42" ht="18" customHeight="1"/>
    <row r="43" ht="19.5" customHeight="1"/>
    <row r="44" ht="15" customHeight="1"/>
    <row r="45" ht="13.5" customHeight="1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mergeCells count="9">
    <mergeCell ref="D27:E27"/>
    <mergeCell ref="F14:F15"/>
    <mergeCell ref="D14:D15"/>
    <mergeCell ref="B1:G1"/>
    <mergeCell ref="B14:B15"/>
    <mergeCell ref="C14:C15"/>
    <mergeCell ref="E14:E15"/>
    <mergeCell ref="G14:G15"/>
    <mergeCell ref="B5:G5"/>
  </mergeCells>
  <phoneticPr fontId="0" type="noConversion"/>
  <printOptions horizontalCentered="1"/>
  <pageMargins left="0.51181102362204722" right="0.47244094488188981" top="0.31496062992125984" bottom="0.27559055118110237" header="0.19685039370078741" footer="0.15748031496062992"/>
  <pageSetup paperSize="9" scale="90" orientation="portrait" r:id="rId1"/>
  <headerFooter alignWithMargins="0">
    <oddFooter>&amp;L&amp;"CordiaUPC,ธรรมดา"&amp;12หมายเหตุ : ปริมาณงานที่ปรากฏใน BOQ. นี้ไม่สามารถนำไปใช้อ้างอิงในการก่อสร้างจริงได้ หากต้องการใช้ BOQ. นี้ให้ผู้เสนอราคากรอกรายละเอียดใน
                    การเสนอราคาจะต้องลบปริมาณวัสดุและราคาออกก่อน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7"/>
  <sheetViews>
    <sheetView showGridLines="0" view="pageBreakPreview" topLeftCell="A10" zoomScaleNormal="100" zoomScaleSheetLayoutView="100" workbookViewId="0">
      <selection activeCell="C15" sqref="C15"/>
    </sheetView>
  </sheetViews>
  <sheetFormatPr defaultColWidth="0" defaultRowHeight="21.75" zeroHeight="1"/>
  <cols>
    <col min="1" max="1" width="9.5" style="1" customWidth="1"/>
    <col min="2" max="2" width="44.1640625" style="1" customWidth="1"/>
    <col min="3" max="4" width="16.6640625" style="1" customWidth="1"/>
    <col min="5" max="5" width="17.83203125" style="1" customWidth="1"/>
    <col min="6" max="6" width="16" style="1" customWidth="1"/>
    <col min="7" max="7" width="2.1640625" style="1" customWidth="1"/>
    <col min="8" max="16384" width="0" style="1" hidden="1"/>
  </cols>
  <sheetData>
    <row r="1" spans="1:7" s="4" customFormat="1" ht="20.25" customHeight="1">
      <c r="A1" s="130"/>
      <c r="B1" s="130"/>
      <c r="C1" s="130"/>
      <c r="D1" s="130"/>
      <c r="E1" s="130"/>
      <c r="F1" s="130"/>
    </row>
    <row r="2" spans="1:7" s="4" customFormat="1" ht="20.25" customHeight="1">
      <c r="A2" s="33"/>
      <c r="B2" s="33"/>
      <c r="C2" s="33"/>
      <c r="D2" s="33"/>
      <c r="E2" s="33"/>
      <c r="F2" s="33"/>
    </row>
    <row r="3" spans="1:7" s="4" customFormat="1" ht="25.5" customHeight="1">
      <c r="F3" s="83" t="s">
        <v>17</v>
      </c>
    </row>
    <row r="4" spans="1:7" ht="23.25">
      <c r="A4" s="131" t="s">
        <v>26</v>
      </c>
      <c r="B4" s="131"/>
      <c r="C4" s="131"/>
      <c r="D4" s="131"/>
      <c r="E4" s="131"/>
      <c r="F4" s="131"/>
      <c r="G4" s="15"/>
    </row>
    <row r="5" spans="1:7" ht="23.25">
      <c r="A5" s="35"/>
      <c r="B5" s="35"/>
      <c r="C5" s="35"/>
      <c r="D5" s="35"/>
      <c r="E5" s="35"/>
      <c r="F5" s="35"/>
      <c r="G5" s="15"/>
    </row>
    <row r="6" spans="1:7">
      <c r="A6" s="70" t="str">
        <f>ปร.4!$A$5</f>
        <v>ชื่อโครงการ/งานก่อสร้าง : เปลี่นยผนังห้องน้ำ</v>
      </c>
      <c r="B6" s="20"/>
      <c r="C6" s="20"/>
      <c r="D6" s="20"/>
      <c r="E6" s="20"/>
      <c r="F6" s="20"/>
    </row>
    <row r="7" spans="1:7">
      <c r="A7" s="70" t="str">
        <f>ปร.4!$A$6</f>
        <v>สถานที่ก่อสร้าง : อาคาร50พรรษาฯ ชั้น2 โรงพยาบาลสรรพสิทธิประสงค์ จังหวัดอุบลราชธานี</v>
      </c>
      <c r="B7" s="20"/>
      <c r="C7" s="20"/>
      <c r="D7" s="20"/>
      <c r="E7" s="20"/>
      <c r="F7" s="20"/>
    </row>
    <row r="8" spans="1:7">
      <c r="A8" s="20" t="str">
        <f>ปร.4!$E$6</f>
        <v>แบบเลขที่ :  003/59</v>
      </c>
      <c r="B8" s="20"/>
      <c r="C8" s="20"/>
      <c r="D8" s="20"/>
      <c r="E8" s="20"/>
      <c r="F8" s="20"/>
    </row>
    <row r="9" spans="1:7">
      <c r="A9" s="70" t="str">
        <f>ปร.4!$A$7</f>
        <v>หน่วยงานเจ้าของโครงการ/งานก่อสร้าง : งานธุรการ</v>
      </c>
      <c r="B9" s="20"/>
      <c r="C9" s="20"/>
      <c r="D9" s="20"/>
      <c r="E9" s="20"/>
      <c r="F9" s="20"/>
    </row>
    <row r="10" spans="1:7">
      <c r="A10" s="70" t="s">
        <v>15</v>
      </c>
      <c r="B10" s="20"/>
      <c r="C10" s="20"/>
      <c r="D10" s="20"/>
      <c r="E10" s="20"/>
      <c r="F10" s="20"/>
    </row>
    <row r="11" spans="1:7">
      <c r="A11" s="70" t="str">
        <f>ปร.4!$E$8</f>
        <v>คำนวณราคากลาง เมื่อวันที่  18 พฤษภาคม 2560</v>
      </c>
      <c r="B11" s="20"/>
      <c r="C11" s="20"/>
      <c r="D11" s="20"/>
      <c r="E11" s="20"/>
      <c r="F11" s="20"/>
    </row>
    <row r="12" spans="1:7" ht="30.75" customHeight="1" thickBot="1">
      <c r="A12" s="26" t="s">
        <v>12</v>
      </c>
      <c r="B12" s="26" t="s">
        <v>12</v>
      </c>
      <c r="C12" s="27" t="s">
        <v>12</v>
      </c>
      <c r="D12" s="26" t="s">
        <v>12</v>
      </c>
      <c r="E12" s="27" t="s">
        <v>12</v>
      </c>
      <c r="F12" s="26" t="s">
        <v>13</v>
      </c>
    </row>
    <row r="13" spans="1:7" ht="22.5" thickTop="1">
      <c r="A13" s="128" t="s">
        <v>10</v>
      </c>
      <c r="B13" s="128" t="s">
        <v>11</v>
      </c>
      <c r="C13" s="128" t="s">
        <v>18</v>
      </c>
      <c r="D13" s="128" t="s">
        <v>45</v>
      </c>
      <c r="E13" s="128" t="s">
        <v>2</v>
      </c>
      <c r="F13" s="128" t="s">
        <v>6</v>
      </c>
    </row>
    <row r="14" spans="1:7" ht="22.5" thickBot="1">
      <c r="A14" s="132"/>
      <c r="B14" s="132"/>
      <c r="C14" s="129"/>
      <c r="D14" s="129"/>
      <c r="E14" s="129"/>
      <c r="F14" s="132"/>
    </row>
    <row r="15" spans="1:7" ht="22.5" thickTop="1">
      <c r="A15" s="72">
        <v>1</v>
      </c>
      <c r="B15" s="73" t="s">
        <v>29</v>
      </c>
      <c r="C15" s="8"/>
      <c r="D15" s="8">
        <f>'ปร.4 (ครุภัณฑ์)'!$H$22</f>
        <v>0</v>
      </c>
      <c r="E15" s="79">
        <f>C15+D15</f>
        <v>0</v>
      </c>
      <c r="F15" s="8" t="s">
        <v>12</v>
      </c>
    </row>
    <row r="16" spans="1:7">
      <c r="A16" s="72"/>
      <c r="B16" s="73"/>
      <c r="C16" s="8"/>
      <c r="D16" s="8"/>
      <c r="E16" s="8"/>
      <c r="F16" s="8"/>
    </row>
    <row r="17" spans="1:6">
      <c r="A17" s="16"/>
      <c r="B17" s="73"/>
      <c r="C17" s="8"/>
      <c r="D17" s="8"/>
      <c r="E17" s="8"/>
      <c r="F17" s="8"/>
    </row>
    <row r="18" spans="1:6">
      <c r="A18" s="16"/>
      <c r="B18" s="73"/>
      <c r="C18" s="8"/>
      <c r="D18" s="8"/>
      <c r="E18" s="8"/>
      <c r="F18" s="8"/>
    </row>
    <row r="19" spans="1:6">
      <c r="A19" s="16"/>
      <c r="B19" s="73"/>
      <c r="C19" s="8"/>
      <c r="D19" s="8"/>
      <c r="E19" s="8"/>
      <c r="F19" s="8"/>
    </row>
    <row r="20" spans="1:6">
      <c r="A20" s="16"/>
      <c r="B20" s="23"/>
      <c r="C20" s="8"/>
      <c r="D20" s="8"/>
      <c r="E20" s="8"/>
      <c r="F20" s="8"/>
    </row>
    <row r="21" spans="1:6">
      <c r="A21" s="8"/>
      <c r="B21" s="76"/>
      <c r="C21" s="8"/>
      <c r="D21" s="8"/>
      <c r="E21" s="8"/>
      <c r="F21" s="8"/>
    </row>
    <row r="22" spans="1:6">
      <c r="A22" s="8"/>
      <c r="B22" s="76"/>
      <c r="C22" s="8"/>
      <c r="D22" s="8"/>
      <c r="E22" s="8"/>
      <c r="F22" s="8"/>
    </row>
    <row r="23" spans="1:6">
      <c r="A23" s="8"/>
      <c r="B23" s="77"/>
      <c r="C23" s="9"/>
      <c r="D23" s="8"/>
      <c r="E23" s="8"/>
      <c r="F23" s="8"/>
    </row>
    <row r="24" spans="1:6">
      <c r="A24" s="24"/>
      <c r="B24" s="78"/>
      <c r="C24" s="20"/>
      <c r="D24" s="24"/>
      <c r="E24" s="24"/>
      <c r="F24" s="24"/>
    </row>
    <row r="25" spans="1:6" ht="21.75" customHeight="1" thickBot="1">
      <c r="A25" s="25"/>
      <c r="B25" s="31"/>
      <c r="C25" s="25"/>
      <c r="D25" s="25"/>
      <c r="E25" s="25" t="s">
        <v>12</v>
      </c>
      <c r="F25" s="25"/>
    </row>
    <row r="26" spans="1:6" ht="24.75" customHeight="1" thickTop="1" thickBot="1">
      <c r="A26" s="10"/>
      <c r="B26" s="10"/>
      <c r="C26" s="126" t="s">
        <v>16</v>
      </c>
      <c r="D26" s="127"/>
      <c r="E26" s="48">
        <f>SUM(E15:E25)</f>
        <v>0</v>
      </c>
      <c r="F26" s="10"/>
    </row>
    <row r="27" spans="1:6" ht="18.75" customHeight="1" thickTop="1">
      <c r="A27" s="10"/>
      <c r="B27" s="10"/>
      <c r="C27" s="10"/>
      <c r="D27" s="10"/>
      <c r="E27" s="10"/>
      <c r="F27" s="10"/>
    </row>
    <row r="28" spans="1:6" ht="18.75" customHeight="1">
      <c r="A28" s="10"/>
      <c r="B28" s="10"/>
      <c r="C28" s="10"/>
      <c r="D28" s="10"/>
      <c r="E28" s="10"/>
      <c r="F28" s="10"/>
    </row>
    <row r="29" spans="1:6" ht="18.75" customHeight="1">
      <c r="A29" s="10"/>
      <c r="B29" s="10"/>
      <c r="C29" s="10"/>
      <c r="D29" s="10"/>
      <c r="E29" s="10"/>
      <c r="F29" s="10"/>
    </row>
    <row r="30" spans="1:6" ht="13.5" customHeight="1"/>
    <row r="31" spans="1:6"/>
    <row r="32" spans="1: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mergeCells count="9">
    <mergeCell ref="C26:D26"/>
    <mergeCell ref="C13:C14"/>
    <mergeCell ref="E13:E14"/>
    <mergeCell ref="A1:F1"/>
    <mergeCell ref="A4:F4"/>
    <mergeCell ref="A13:A14"/>
    <mergeCell ref="B13:B14"/>
    <mergeCell ref="F13:F14"/>
    <mergeCell ref="D13:D14"/>
  </mergeCells>
  <printOptions horizontalCentered="1"/>
  <pageMargins left="0.51181102362204722" right="0.47244094488188981" top="0.31496062992125984" bottom="0.27559055118110237" header="0.19685039370078741" footer="0.15748031496062992"/>
  <pageSetup paperSize="9" scale="90" orientation="portrait" r:id="rId1"/>
  <headerFooter alignWithMargins="0">
    <oddFooter>&amp;L&amp;12หมายเหตุ : ปริมาณงานที่ปรากฏใน BOQ. นี้ไม่สามารถนำไปใช้อ้างอิงในการก่อสร้างจริงได้ หากต้องการใช้ BOQ. นี้ให้ผู้เสนอราคากรอกรายละเอียดในการ
                    เสนอราคาจะต้องลบปริมาณวัสดุและราคาออกก่อน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69"/>
  <sheetViews>
    <sheetView showGridLines="0" tabSelected="1" view="pageBreakPreview" topLeftCell="A25" zoomScaleNormal="100" zoomScaleSheetLayoutView="100" workbookViewId="0">
      <selection activeCell="A37" sqref="A37:E37"/>
    </sheetView>
  </sheetViews>
  <sheetFormatPr defaultColWidth="0" defaultRowHeight="21.75" zeroHeight="1"/>
  <cols>
    <col min="1" max="1" width="10.1640625" style="1" customWidth="1"/>
    <col min="2" max="2" width="59.5" style="1" customWidth="1"/>
    <col min="3" max="3" width="25.5" style="1" customWidth="1"/>
    <col min="4" max="4" width="25.33203125" style="1" customWidth="1"/>
    <col min="5" max="5" width="1.1640625" style="1" customWidth="1"/>
    <col min="6" max="16384" width="0" style="1" hidden="1"/>
  </cols>
  <sheetData>
    <row r="1" spans="1:4" s="4" customFormat="1" ht="21" customHeight="1">
      <c r="A1" s="130"/>
      <c r="B1" s="130"/>
      <c r="C1" s="130"/>
      <c r="D1" s="130"/>
    </row>
    <row r="2" spans="1:4" s="4" customFormat="1" ht="21" customHeight="1">
      <c r="A2" s="88"/>
      <c r="B2" s="88"/>
      <c r="C2" s="88"/>
      <c r="D2" s="88"/>
    </row>
    <row r="3" spans="1:4" ht="21.75" customHeight="1">
      <c r="A3" s="10"/>
      <c r="B3" s="11" t="s">
        <v>9</v>
      </c>
      <c r="C3" s="53" t="s">
        <v>37</v>
      </c>
      <c r="D3" s="82" t="s">
        <v>38</v>
      </c>
    </row>
    <row r="4" spans="1:4" ht="27.75" customHeight="1">
      <c r="A4" s="136" t="s">
        <v>20</v>
      </c>
      <c r="B4" s="136"/>
      <c r="C4" s="136"/>
      <c r="D4" s="136"/>
    </row>
    <row r="5" spans="1:4" ht="20.25" customHeight="1">
      <c r="A5" s="91"/>
      <c r="B5" s="91"/>
      <c r="C5" s="91"/>
      <c r="D5" s="91"/>
    </row>
    <row r="6" spans="1:4" ht="28.5" customHeight="1">
      <c r="A6" s="137" t="str">
        <f>ปร.4!$A$5</f>
        <v>ชื่อโครงการ/งานก่อสร้าง : เปลี่นยผนังห้องน้ำ</v>
      </c>
      <c r="B6" s="137"/>
      <c r="C6" s="137"/>
      <c r="D6" s="137"/>
    </row>
    <row r="7" spans="1:4">
      <c r="A7" s="137" t="str">
        <f>ปร.4!$A$6</f>
        <v>สถานที่ก่อสร้าง : อาคาร50พรรษาฯ ชั้น2 โรงพยาบาลสรรพสิทธิประสงค์ จังหวัดอุบลราชธานี</v>
      </c>
      <c r="B7" s="137"/>
      <c r="C7" s="137"/>
      <c r="D7" s="137"/>
    </row>
    <row r="8" spans="1:4">
      <c r="A8" s="134" t="str">
        <f>ปร.4!$E$6</f>
        <v>แบบเลขที่ :  003/59</v>
      </c>
      <c r="B8" s="134"/>
      <c r="C8" s="134"/>
      <c r="D8" s="134"/>
    </row>
    <row r="9" spans="1:4">
      <c r="A9" s="134" t="str">
        <f>ปร.4!$A$7</f>
        <v>หน่วยงานเจ้าของโครงการ/งานก่อสร้าง : งานธุรการ</v>
      </c>
      <c r="B9" s="134"/>
      <c r="C9" s="134"/>
      <c r="D9" s="134"/>
    </row>
    <row r="10" spans="1:4">
      <c r="A10" s="71" t="s">
        <v>36</v>
      </c>
      <c r="B10" s="81"/>
      <c r="C10" s="71" t="s">
        <v>35</v>
      </c>
      <c r="D10" s="71" t="s">
        <v>34</v>
      </c>
    </row>
    <row r="11" spans="1:4">
      <c r="A11" s="71" t="s">
        <v>67</v>
      </c>
      <c r="B11" s="71"/>
      <c r="C11" s="71"/>
      <c r="D11" s="71"/>
    </row>
    <row r="12" spans="1:4" ht="22.5" thickBot="1">
      <c r="A12" s="12"/>
      <c r="B12" s="12"/>
      <c r="C12" s="12"/>
      <c r="D12" s="44" t="s">
        <v>13</v>
      </c>
    </row>
    <row r="13" spans="1:4" ht="22.5" thickTop="1">
      <c r="A13" s="138" t="s">
        <v>10</v>
      </c>
      <c r="B13" s="138" t="s">
        <v>11</v>
      </c>
      <c r="C13" s="138" t="s">
        <v>2</v>
      </c>
      <c r="D13" s="138" t="s">
        <v>6</v>
      </c>
    </row>
    <row r="14" spans="1:4" ht="22.5" thickBot="1">
      <c r="A14" s="139"/>
      <c r="B14" s="139"/>
      <c r="C14" s="140"/>
      <c r="D14" s="139"/>
    </row>
    <row r="15" spans="1:4" ht="22.5" thickTop="1">
      <c r="A15" s="13">
        <v>1</v>
      </c>
      <c r="B15" s="80" t="s">
        <v>41</v>
      </c>
      <c r="C15" s="13">
        <f>'ปร.5(ก)'!$F$27</f>
        <v>123600</v>
      </c>
      <c r="D15" s="13"/>
    </row>
    <row r="16" spans="1:4">
      <c r="A16" s="13"/>
      <c r="B16" s="13" t="s">
        <v>66</v>
      </c>
      <c r="C16" s="13">
        <v>37995</v>
      </c>
      <c r="D16" s="13"/>
    </row>
    <row r="17" spans="1:6">
      <c r="A17" s="13">
        <v>2</v>
      </c>
      <c r="B17" s="13" t="s">
        <v>42</v>
      </c>
      <c r="C17" s="13">
        <f>'ปร.5(ข)'!$E$26</f>
        <v>0</v>
      </c>
      <c r="D17" s="13"/>
    </row>
    <row r="18" spans="1:6">
      <c r="A18" s="13"/>
      <c r="B18" s="13" t="s">
        <v>43</v>
      </c>
      <c r="C18" s="13">
        <f>C17*7/100</f>
        <v>0</v>
      </c>
      <c r="D18" s="13"/>
    </row>
    <row r="19" spans="1:6">
      <c r="A19" s="13"/>
      <c r="B19" s="80"/>
      <c r="C19" s="13" t="s">
        <v>12</v>
      </c>
      <c r="D19" s="13"/>
    </row>
    <row r="20" spans="1:6">
      <c r="A20" s="13" t="s">
        <v>12</v>
      </c>
      <c r="B20" s="49" t="s">
        <v>24</v>
      </c>
      <c r="C20" s="13" t="s">
        <v>12</v>
      </c>
      <c r="D20" s="13"/>
    </row>
    <row r="21" spans="1:6">
      <c r="A21" s="13" t="s">
        <v>12</v>
      </c>
      <c r="B21" s="50" t="s">
        <v>44</v>
      </c>
      <c r="C21" s="13" t="s">
        <v>12</v>
      </c>
      <c r="D21" s="13"/>
    </row>
    <row r="22" spans="1:6">
      <c r="A22" s="13"/>
      <c r="B22" s="50" t="s">
        <v>49</v>
      </c>
      <c r="C22" s="13" t="s">
        <v>12</v>
      </c>
      <c r="D22" s="13"/>
    </row>
    <row r="23" spans="1:6" s="21" customFormat="1" ht="21.75" customHeight="1">
      <c r="A23" s="13"/>
      <c r="B23" s="51" t="s">
        <v>46</v>
      </c>
      <c r="C23" s="13" t="s">
        <v>12</v>
      </c>
      <c r="D23" s="13"/>
      <c r="E23" s="19" t="s">
        <v>12</v>
      </c>
      <c r="F23" s="20"/>
    </row>
    <row r="24" spans="1:6" s="21" customFormat="1" ht="26.25" customHeight="1" thickBot="1">
      <c r="A24" s="30"/>
      <c r="B24" s="52" t="s">
        <v>47</v>
      </c>
      <c r="C24" s="30" t="s">
        <v>12</v>
      </c>
      <c r="D24" s="30"/>
      <c r="E24" s="20" t="s">
        <v>12</v>
      </c>
      <c r="F24" s="20"/>
    </row>
    <row r="25" spans="1:6" s="21" customFormat="1" ht="21.75" customHeight="1" thickTop="1">
      <c r="A25" s="141" t="s">
        <v>0</v>
      </c>
      <c r="B25" s="45" t="s">
        <v>28</v>
      </c>
      <c r="C25" s="54">
        <f>SUM(C15:C24)</f>
        <v>161595</v>
      </c>
      <c r="D25" s="40"/>
      <c r="E25" s="20"/>
      <c r="F25" s="20"/>
    </row>
    <row r="26" spans="1:6" s="21" customFormat="1" ht="33" customHeight="1" thickBot="1">
      <c r="A26" s="142"/>
      <c r="B26" s="38" t="s">
        <v>27</v>
      </c>
      <c r="C26" s="55">
        <v>161500</v>
      </c>
      <c r="D26" s="39"/>
      <c r="E26" s="22"/>
      <c r="F26" s="18"/>
    </row>
    <row r="27" spans="1:6" s="21" customFormat="1" ht="15.75" customHeight="1" thickTop="1">
      <c r="A27" s="142"/>
      <c r="D27" s="37"/>
      <c r="E27" s="18"/>
      <c r="F27" s="18"/>
    </row>
    <row r="28" spans="1:6" s="21" customFormat="1" ht="21.75" customHeight="1" thickBot="1">
      <c r="A28" s="143"/>
      <c r="B28" s="41" t="str">
        <f>CONCATENATE("ราคากลาง                (",BAHTTEXT(C26),")")</f>
        <v>ราคากลาง                (หนึ่งแสนหกหมื่นหนึ่งพันห้าร้อยบาทถ้วน)</v>
      </c>
      <c r="C28" s="42"/>
      <c r="D28" s="43"/>
      <c r="E28" s="18"/>
      <c r="F28" s="18"/>
    </row>
    <row r="29" spans="1:6" s="21" customFormat="1" ht="21.75" customHeight="1" thickTop="1">
      <c r="A29" s="102"/>
      <c r="B29" s="103"/>
      <c r="C29" s="103"/>
      <c r="D29" s="103"/>
      <c r="E29" s="18"/>
      <c r="F29" s="18"/>
    </row>
    <row r="30" spans="1:6" s="21" customFormat="1" ht="21.75" customHeight="1">
      <c r="A30" s="144" t="s">
        <v>60</v>
      </c>
      <c r="B30" s="144"/>
      <c r="C30" s="144"/>
      <c r="D30" s="144"/>
      <c r="E30" s="18"/>
      <c r="F30" s="18"/>
    </row>
    <row r="31" spans="1:6" s="21" customFormat="1" ht="15.75" customHeight="1">
      <c r="A31" s="144"/>
      <c r="B31" s="144"/>
      <c r="C31" s="144"/>
      <c r="D31" s="144"/>
      <c r="E31" s="18"/>
      <c r="F31" s="18"/>
    </row>
    <row r="32" spans="1:6">
      <c r="A32" s="145" t="s">
        <v>71</v>
      </c>
      <c r="B32" s="145"/>
      <c r="C32" s="145"/>
      <c r="D32" s="145"/>
      <c r="E32" s="145"/>
      <c r="F32" s="18"/>
    </row>
    <row r="33" spans="1:6">
      <c r="A33" s="74"/>
      <c r="B33" s="90"/>
      <c r="C33" s="135"/>
      <c r="D33" s="135"/>
      <c r="E33" s="135"/>
      <c r="F33" s="74"/>
    </row>
    <row r="34" spans="1:6">
      <c r="A34" s="123" t="s">
        <v>61</v>
      </c>
      <c r="B34" s="123"/>
      <c r="C34" s="123"/>
      <c r="D34" s="123"/>
      <c r="E34" s="123"/>
      <c r="F34" s="74"/>
    </row>
    <row r="35" spans="1:6">
      <c r="A35" s="133" t="s">
        <v>62</v>
      </c>
      <c r="B35" s="133"/>
      <c r="C35" s="133"/>
      <c r="D35" s="133"/>
      <c r="E35" s="133"/>
      <c r="F35" s="75"/>
    </row>
    <row r="36" spans="1:6" ht="22.5" customHeight="1">
      <c r="A36" s="17"/>
      <c r="B36" s="90"/>
      <c r="C36" s="135"/>
      <c r="D36" s="135"/>
      <c r="E36" s="135"/>
      <c r="F36" s="10"/>
    </row>
    <row r="37" spans="1:6" ht="22.5" customHeight="1">
      <c r="A37" s="123" t="s">
        <v>63</v>
      </c>
      <c r="B37" s="123"/>
      <c r="C37" s="123"/>
      <c r="D37" s="123"/>
      <c r="E37" s="123"/>
      <c r="F37" s="10"/>
    </row>
    <row r="38" spans="1:6" ht="18" customHeight="1">
      <c r="A38" s="133" t="s">
        <v>64</v>
      </c>
      <c r="B38" s="133"/>
      <c r="C38" s="133"/>
      <c r="D38" s="133"/>
      <c r="E38" s="133"/>
    </row>
    <row r="39" spans="1:6" ht="18" customHeight="1">
      <c r="A39" s="10"/>
      <c r="B39" s="90"/>
      <c r="C39" s="89"/>
      <c r="D39" s="89"/>
      <c r="E39" s="89"/>
    </row>
    <row r="40" spans="1:6" ht="18" customHeight="1">
      <c r="A40" s="123" t="s">
        <v>63</v>
      </c>
      <c r="B40" s="123"/>
      <c r="C40" s="123"/>
      <c r="D40" s="123"/>
      <c r="E40" s="123"/>
    </row>
    <row r="41" spans="1:6" s="21" customFormat="1" ht="20.25" customHeight="1">
      <c r="A41" s="133" t="s">
        <v>65</v>
      </c>
      <c r="B41" s="133"/>
      <c r="C41" s="133"/>
      <c r="D41" s="133"/>
      <c r="E41" s="133"/>
    </row>
    <row r="42" spans="1:6" s="21" customFormat="1" ht="15" customHeight="1">
      <c r="A42" s="133"/>
      <c r="B42" s="133"/>
      <c r="C42" s="133"/>
      <c r="D42" s="133"/>
      <c r="E42" s="133"/>
    </row>
    <row r="43" spans="1:6"/>
    <row r="44" spans="1:6"/>
    <row r="45" spans="1:6"/>
    <row r="46" spans="1:6"/>
    <row r="47" spans="1:6"/>
    <row r="48" spans="1: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</sheetData>
  <mergeCells count="23">
    <mergeCell ref="A37:E37"/>
    <mergeCell ref="A38:E38"/>
    <mergeCell ref="A1:D1"/>
    <mergeCell ref="A4:D4"/>
    <mergeCell ref="A6:D6"/>
    <mergeCell ref="A7:D7"/>
    <mergeCell ref="A8:D8"/>
    <mergeCell ref="A40:E40"/>
    <mergeCell ref="A41:E41"/>
    <mergeCell ref="A42:E42"/>
    <mergeCell ref="A9:D9"/>
    <mergeCell ref="C33:E33"/>
    <mergeCell ref="A13:A14"/>
    <mergeCell ref="B13:B14"/>
    <mergeCell ref="C13:C14"/>
    <mergeCell ref="D13:D14"/>
    <mergeCell ref="A25:A28"/>
    <mergeCell ref="A31:D31"/>
    <mergeCell ref="A30:D30"/>
    <mergeCell ref="A32:E32"/>
    <mergeCell ref="C36:E36"/>
    <mergeCell ref="A34:E34"/>
    <mergeCell ref="A35:E35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scale="90" orientation="portrait" r:id="rId1"/>
  <headerFooter alignWithMargins="0">
    <oddFooter>&amp;L&amp;12หมายเหตุ : ปริมาณงานที่ปรากฏใน BOQ. นี้ไม่สามารถนำไปใช้อ้างอิงในการก่อสร้างจริงได้ หากต้องการใช้ BOQ. นี้ให้ผู้เสนอราคากรอกรายละเอียดในการ
                    เสนอราคาจะต้องลบปริมาณวัสดุและราคาออกก่อน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ปร.4</vt:lpstr>
      <vt:lpstr>ปร.4 (ครุภัณฑ์)</vt:lpstr>
      <vt:lpstr>ปร.5(ก)</vt:lpstr>
      <vt:lpstr>ปร.5(ข)</vt:lpstr>
      <vt:lpstr>ปร.6</vt:lpstr>
      <vt:lpstr>ปร.4!Print_Area</vt:lpstr>
      <vt:lpstr>'ปร.4 (ครุภัณฑ์)'!Print_Area</vt:lpstr>
      <vt:lpstr>'ปร.5(ก)'!Print_Area</vt:lpstr>
      <vt:lpstr>'ปร.5(ข)'!Print_Area</vt:lpstr>
      <vt:lpstr>ปร.6!Print_Area</vt:lpstr>
    </vt:vector>
  </TitlesOfParts>
  <Company>กรมโยธาธิการ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ADMIN</cp:lastModifiedBy>
  <cp:lastPrinted>2017-06-13T04:11:32Z</cp:lastPrinted>
  <dcterms:created xsi:type="dcterms:W3CDTF">1999-12-06T05:31:38Z</dcterms:created>
  <dcterms:modified xsi:type="dcterms:W3CDTF">2017-06-13T06:14:30Z</dcterms:modified>
</cp:coreProperties>
</file>